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Hoja1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N62" i="1" l="1"/>
  <c r="N61" i="1"/>
  <c r="N60" i="1"/>
  <c r="N59" i="1"/>
  <c r="N58" i="1"/>
  <c r="M58" i="1"/>
  <c r="L58" i="1"/>
  <c r="K58" i="1"/>
  <c r="J58" i="1"/>
  <c r="I58" i="1"/>
  <c r="H58" i="1"/>
  <c r="G58" i="1"/>
  <c r="F58" i="1"/>
  <c r="E58" i="1"/>
  <c r="D58" i="1"/>
  <c r="C58" i="1"/>
  <c r="B58" i="1"/>
  <c r="N57" i="1"/>
  <c r="M57" i="1"/>
  <c r="L57" i="1"/>
  <c r="K57" i="1"/>
  <c r="J57" i="1"/>
  <c r="I57" i="1"/>
  <c r="H57" i="1"/>
  <c r="G57" i="1"/>
  <c r="F57" i="1"/>
  <c r="E57" i="1"/>
  <c r="D57" i="1"/>
  <c r="C57" i="1"/>
  <c r="B57" i="1"/>
  <c r="N56" i="1"/>
  <c r="M56" i="1"/>
  <c r="L56" i="1"/>
  <c r="K56" i="1"/>
  <c r="J56" i="1"/>
  <c r="I56" i="1"/>
  <c r="H56" i="1"/>
  <c r="G56" i="1"/>
  <c r="F56" i="1"/>
  <c r="E56" i="1"/>
  <c r="D56" i="1"/>
  <c r="C56" i="1"/>
  <c r="B56" i="1"/>
  <c r="N55" i="1"/>
  <c r="M55" i="1"/>
  <c r="L55" i="1"/>
  <c r="K55" i="1"/>
  <c r="J55" i="1"/>
  <c r="I55" i="1"/>
  <c r="H55" i="1"/>
  <c r="G55" i="1"/>
  <c r="F55" i="1"/>
  <c r="E55" i="1"/>
  <c r="D55" i="1"/>
  <c r="C55" i="1"/>
  <c r="B55" i="1"/>
  <c r="N54" i="1"/>
  <c r="N53" i="1" s="1"/>
  <c r="M54" i="1"/>
  <c r="L54" i="1"/>
  <c r="K54" i="1"/>
  <c r="J54" i="1"/>
  <c r="I54" i="1"/>
  <c r="H54" i="1"/>
  <c r="G54" i="1"/>
  <c r="F54" i="1"/>
  <c r="E54" i="1"/>
  <c r="D54" i="1"/>
  <c r="C54" i="1"/>
  <c r="B54" i="1"/>
  <c r="M53" i="1"/>
  <c r="L53" i="1"/>
  <c r="K53" i="1"/>
  <c r="J53" i="1"/>
  <c r="I53" i="1"/>
  <c r="H53" i="1"/>
  <c r="G53" i="1"/>
  <c r="F53" i="1"/>
  <c r="E53" i="1"/>
  <c r="D53" i="1"/>
  <c r="C53" i="1"/>
  <c r="B53" i="1"/>
  <c r="N38" i="1"/>
  <c r="N37" i="1" s="1"/>
  <c r="M38" i="1"/>
  <c r="L38" i="1"/>
  <c r="K38" i="1"/>
  <c r="J38" i="1"/>
  <c r="I38" i="1"/>
  <c r="H38" i="1"/>
  <c r="G38" i="1"/>
  <c r="F38" i="1"/>
  <c r="E38" i="1"/>
  <c r="D38" i="1"/>
  <c r="C38" i="1"/>
  <c r="B38" i="1"/>
  <c r="M37" i="1"/>
  <c r="L37" i="1"/>
  <c r="K37" i="1"/>
  <c r="J37" i="1"/>
  <c r="I37" i="1"/>
  <c r="H37" i="1"/>
  <c r="G37" i="1"/>
  <c r="F37" i="1"/>
  <c r="E37" i="1"/>
  <c r="D37" i="1"/>
  <c r="C37" i="1"/>
  <c r="B37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N34" i="1"/>
  <c r="M34" i="1"/>
  <c r="L34" i="1"/>
  <c r="K34" i="1"/>
  <c r="J34" i="1"/>
  <c r="I34" i="1"/>
  <c r="H34" i="1"/>
  <c r="G34" i="1"/>
  <c r="E34" i="1"/>
  <c r="D34" i="1"/>
  <c r="C34" i="1"/>
  <c r="B34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N21" i="1"/>
  <c r="M21" i="1"/>
  <c r="L21" i="1"/>
  <c r="K21" i="1"/>
  <c r="J21" i="1"/>
  <c r="I21" i="1"/>
  <c r="H21" i="1"/>
  <c r="G21" i="1"/>
  <c r="F21" i="1"/>
  <c r="E21" i="1"/>
  <c r="D21" i="1"/>
  <c r="D17" i="1" s="1"/>
  <c r="C21" i="1"/>
  <c r="B21" i="1"/>
  <c r="N20" i="1"/>
  <c r="M20" i="1"/>
  <c r="L20" i="1"/>
  <c r="K20" i="1"/>
  <c r="J20" i="1"/>
  <c r="I20" i="1"/>
  <c r="I17" i="1" s="1"/>
  <c r="H20" i="1"/>
  <c r="G20" i="1"/>
  <c r="F20" i="1"/>
  <c r="E20" i="1"/>
  <c r="D20" i="1"/>
  <c r="C20" i="1"/>
  <c r="B20" i="1"/>
  <c r="N19" i="1"/>
  <c r="N17" i="1" s="1"/>
  <c r="M19" i="1"/>
  <c r="L19" i="1"/>
  <c r="K19" i="1"/>
  <c r="J19" i="1"/>
  <c r="J17" i="1" s="1"/>
  <c r="I19" i="1"/>
  <c r="H19" i="1"/>
  <c r="H17" i="1" s="1"/>
  <c r="G19" i="1"/>
  <c r="F19" i="1"/>
  <c r="E19" i="1"/>
  <c r="D19" i="1"/>
  <c r="C19" i="1"/>
  <c r="B19" i="1"/>
  <c r="B17" i="1" s="1"/>
  <c r="N18" i="1"/>
  <c r="M18" i="1"/>
  <c r="M17" i="1" s="1"/>
  <c r="L18" i="1"/>
  <c r="K18" i="1"/>
  <c r="K17" i="1" s="1"/>
  <c r="J18" i="1"/>
  <c r="I18" i="1"/>
  <c r="H18" i="1"/>
  <c r="G18" i="1"/>
  <c r="G17" i="1" s="1"/>
  <c r="F18" i="1"/>
  <c r="E18" i="1"/>
  <c r="E17" i="1" s="1"/>
  <c r="D18" i="1"/>
  <c r="C18" i="1"/>
  <c r="C17" i="1" s="1"/>
  <c r="B18" i="1"/>
  <c r="L17" i="1"/>
  <c r="F17" i="1"/>
  <c r="M16" i="1"/>
  <c r="L16" i="1"/>
  <c r="K16" i="1"/>
  <c r="J16" i="1"/>
  <c r="I16" i="1"/>
  <c r="H16" i="1"/>
  <c r="G16" i="1"/>
  <c r="F16" i="1"/>
  <c r="E16" i="1"/>
  <c r="D16" i="1"/>
  <c r="C16" i="1"/>
  <c r="B16" i="1"/>
  <c r="M15" i="1"/>
  <c r="L15" i="1"/>
  <c r="K15" i="1"/>
  <c r="J15" i="1"/>
  <c r="I15" i="1"/>
  <c r="H15" i="1"/>
  <c r="G15" i="1"/>
  <c r="F15" i="1"/>
  <c r="E15" i="1"/>
  <c r="D15" i="1"/>
  <c r="C15" i="1"/>
  <c r="B15" i="1"/>
  <c r="M14" i="1"/>
  <c r="L14" i="1"/>
  <c r="K14" i="1"/>
  <c r="J14" i="1"/>
  <c r="I14" i="1"/>
  <c r="H14" i="1"/>
  <c r="G14" i="1"/>
  <c r="F14" i="1"/>
  <c r="E14" i="1"/>
  <c r="D14" i="1"/>
  <c r="C14" i="1"/>
  <c r="B14" i="1"/>
  <c r="M13" i="1"/>
  <c r="L13" i="1"/>
  <c r="K13" i="1"/>
  <c r="J13" i="1"/>
  <c r="I13" i="1"/>
  <c r="H13" i="1"/>
  <c r="G13" i="1"/>
  <c r="F13" i="1"/>
  <c r="E13" i="1"/>
  <c r="D13" i="1"/>
  <c r="C13" i="1"/>
  <c r="B13" i="1"/>
  <c r="M12" i="1"/>
  <c r="M11" i="1" s="1"/>
  <c r="L12" i="1"/>
  <c r="K12" i="1"/>
  <c r="K11" i="1" s="1"/>
  <c r="J12" i="1"/>
  <c r="I12" i="1"/>
  <c r="I11" i="1" s="1"/>
  <c r="H12" i="1"/>
  <c r="G12" i="1"/>
  <c r="G11" i="1" s="1"/>
  <c r="F12" i="1"/>
  <c r="E12" i="1"/>
  <c r="E11" i="1" s="1"/>
  <c r="D12" i="1"/>
  <c r="C12" i="1"/>
  <c r="C11" i="1" s="1"/>
  <c r="B12" i="1"/>
  <c r="L11" i="1"/>
  <c r="J11" i="1"/>
  <c r="F11" i="1"/>
  <c r="B11" i="1"/>
  <c r="D11" i="1" l="1"/>
  <c r="D75" i="1" s="1"/>
  <c r="D84" i="1" s="1"/>
  <c r="H11" i="1"/>
  <c r="H75" i="1"/>
  <c r="H84" i="1" s="1"/>
  <c r="L75" i="1"/>
  <c r="L84" i="1" s="1"/>
  <c r="N12" i="1"/>
  <c r="N13" i="1"/>
  <c r="N14" i="1"/>
  <c r="N15" i="1"/>
  <c r="N16" i="1"/>
  <c r="B75" i="1"/>
  <c r="B84" i="1" s="1"/>
  <c r="F75" i="1"/>
  <c r="F84" i="1" s="1"/>
  <c r="J75" i="1"/>
  <c r="J84" i="1" s="1"/>
  <c r="C75" i="1"/>
  <c r="C84" i="1" s="1"/>
  <c r="G75" i="1"/>
  <c r="G84" i="1" s="1"/>
  <c r="K75" i="1"/>
  <c r="K84" i="1" s="1"/>
  <c r="E75" i="1"/>
  <c r="E84" i="1" s="1"/>
  <c r="I75" i="1"/>
  <c r="I84" i="1" s="1"/>
  <c r="M75" i="1"/>
  <c r="M84" i="1" s="1"/>
  <c r="N11" i="1" l="1"/>
  <c r="N75" i="1" s="1"/>
  <c r="N84" i="1" s="1"/>
</calcChain>
</file>

<file path=xl/sharedStrings.xml><?xml version="1.0" encoding="utf-8"?>
<sst xmlns="http://schemas.openxmlformats.org/spreadsheetml/2006/main" count="94" uniqueCount="94">
  <si>
    <t>SERVICIO NACIONAL DE SALUD</t>
  </si>
  <si>
    <t>HOSPITAL TRAUMATOLOGICO Y QUIRURGICO PROFESOR JUAN BOSCH</t>
  </si>
  <si>
    <t>Año 2022</t>
  </si>
  <si>
    <t xml:space="preserve">Ejecución de Gasto y Aplicaciones financieras </t>
  </si>
  <si>
    <t>En RD$</t>
  </si>
  <si>
    <t>DETALLE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</si>
  <si>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</si>
  <si>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</si>
  <si>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</si>
  <si>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</si>
  <si>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</si>
  <si>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</si>
  <si>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</si>
  <si>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</si>
  <si>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</si>
  <si>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</si>
  <si>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</si>
  <si>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</si>
  <si>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Total 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</si>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</sst>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_);_(* \(#,##0.0\);_(* &quot;-&quot;??_);_(@_)"/>
  </numFmts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theme="1"/>
      <name val="Rockwell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4" tint="0.39997558519241921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1" xfId="0" applyFont="1" applyBorder="1" applyAlignment="1">
      <alignment horizontal="center" vertical="center" wrapText="1" readingOrder="1"/>
    </xf>
    <xf numFmtId="0" fontId="3" fillId="0" borderId="0" xfId="0" applyFont="1" applyBorder="1" applyAlignment="1">
      <alignment horizontal="center" vertical="center" wrapText="1" readingOrder="1"/>
    </xf>
    <xf numFmtId="0" fontId="4" fillId="0" borderId="1" xfId="0" applyFont="1" applyBorder="1" applyAlignment="1">
      <alignment horizontal="center" vertical="top" wrapText="1" readingOrder="1"/>
    </xf>
    <xf numFmtId="0" fontId="4" fillId="0" borderId="0" xfId="0" applyFont="1" applyBorder="1" applyAlignment="1">
      <alignment horizontal="center" vertical="top" wrapText="1" readingOrder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top" wrapText="1" readingOrder="1"/>
    </xf>
    <xf numFmtId="0" fontId="6" fillId="0" borderId="0" xfId="0" applyFont="1" applyBorder="1" applyAlignment="1">
      <alignment horizontal="center" vertical="top" wrapText="1" readingOrder="1"/>
    </xf>
    <xf numFmtId="0" fontId="1" fillId="2" borderId="2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/>
    </xf>
    <xf numFmtId="164" fontId="2" fillId="0" borderId="4" xfId="0" applyNumberFormat="1" applyFont="1" applyBorder="1"/>
    <xf numFmtId="0" fontId="2" fillId="0" borderId="0" xfId="0" applyFont="1" applyAlignment="1">
      <alignment horizontal="left" indent="1"/>
    </xf>
    <xf numFmtId="4" fontId="2" fillId="0" borderId="0" xfId="0" applyNumberFormat="1" applyFont="1"/>
    <xf numFmtId="0" fontId="0" fillId="0" borderId="0" xfId="0" applyAlignment="1">
      <alignment horizontal="left" indent="2"/>
    </xf>
    <xf numFmtId="4" fontId="0" fillId="0" borderId="0" xfId="0" applyNumberFormat="1"/>
    <xf numFmtId="0" fontId="0" fillId="0" borderId="5" xfId="0" applyBorder="1"/>
    <xf numFmtId="164" fontId="2" fillId="0" borderId="0" xfId="0" applyNumberFormat="1" applyFont="1"/>
    <xf numFmtId="4" fontId="0" fillId="0" borderId="0" xfId="0" applyNumberFormat="1" applyFont="1"/>
    <xf numFmtId="4" fontId="2" fillId="0" borderId="4" xfId="0" applyNumberFormat="1" applyFont="1" applyBorder="1"/>
    <xf numFmtId="0" fontId="1" fillId="2" borderId="6" xfId="0" applyFont="1" applyFill="1" applyBorder="1" applyAlignment="1">
      <alignment vertical="center"/>
    </xf>
    <xf numFmtId="164" fontId="2" fillId="2" borderId="6" xfId="0" applyNumberFormat="1" applyFont="1" applyFill="1" applyBorder="1"/>
    <xf numFmtId="164" fontId="0" fillId="0" borderId="0" xfId="0" applyNumberFormat="1"/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786493</xdr:colOff>
      <xdr:row>1</xdr:row>
      <xdr:rowOff>28575</xdr:rowOff>
    </xdr:from>
    <xdr:to>
      <xdr:col>11</xdr:col>
      <xdr:colOff>733425</xdr:colOff>
      <xdr:row>6</xdr:row>
      <xdr:rowOff>123825</xdr:rowOff>
    </xdr:to>
    <xdr:pic>
      <xdr:nvPicPr>
        <xdr:cNvPr id="4" name="3 Imagen" descr="C:\Documents and Settings\Administrator.HTQSRV2\Desktop\Dominio\jpolonia\Desktop\PLATA 2017.tif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07143" y="219075"/>
          <a:ext cx="2937782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4743450</xdr:colOff>
      <xdr:row>0</xdr:row>
      <xdr:rowOff>114300</xdr:rowOff>
    </xdr:from>
    <xdr:to>
      <xdr:col>1</xdr:col>
      <xdr:colOff>190500</xdr:colOff>
      <xdr:row>5</xdr:row>
      <xdr:rowOff>0</xdr:rowOff>
    </xdr:to>
    <xdr:pic>
      <xdr:nvPicPr>
        <xdr:cNvPr id="5" name="4 Imagen" descr="C:\Users\Mary\Desktop\NUEVO LOGO SNS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43450" y="114300"/>
          <a:ext cx="1600200" cy="10953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caraballo/Documents/OAI%202022/Para%20Subir/Octubre%202022/Presupuesto/Presupuesto%20octubre%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1 Presupuesto Aprobado"/>
      <sheetName val="P2 Presupuesto Aprobado-Ejec "/>
      <sheetName val="P3 Ejecucion "/>
    </sheetNames>
    <sheetDataSet>
      <sheetData sheetId="0"/>
      <sheetData sheetId="1">
        <row r="13">
          <cell r="F13">
            <v>22897494.25</v>
          </cell>
          <cell r="G13">
            <v>22657525.609999999</v>
          </cell>
          <cell r="H13">
            <v>29602356.899999999</v>
          </cell>
          <cell r="I13">
            <v>21796444.039999999</v>
          </cell>
          <cell r="J13">
            <v>24914933.719999999</v>
          </cell>
          <cell r="K13">
            <v>22967148.690000001</v>
          </cell>
          <cell r="L13">
            <v>23059637</v>
          </cell>
          <cell r="M13">
            <v>22771914.440000001</v>
          </cell>
          <cell r="N13">
            <v>27503407.129999999</v>
          </cell>
          <cell r="O13">
            <v>26997892.699999999</v>
          </cell>
        </row>
        <row r="14">
          <cell r="F14">
            <v>42550</v>
          </cell>
          <cell r="G14">
            <v>42550</v>
          </cell>
          <cell r="H14">
            <v>42550</v>
          </cell>
          <cell r="I14">
            <v>42550</v>
          </cell>
          <cell r="J14">
            <v>42550</v>
          </cell>
          <cell r="K14">
            <v>42550</v>
          </cell>
          <cell r="L14">
            <v>42550</v>
          </cell>
          <cell r="M14">
            <v>42550</v>
          </cell>
          <cell r="N14">
            <v>42550</v>
          </cell>
          <cell r="O14">
            <v>5700533.4500000002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F17">
            <v>3514580.9</v>
          </cell>
          <cell r="G17">
            <v>3477814.89</v>
          </cell>
          <cell r="H17">
            <v>3461297.23</v>
          </cell>
          <cell r="I17">
            <v>3345184.65</v>
          </cell>
          <cell r="J17">
            <v>3656483.12</v>
          </cell>
          <cell r="K17">
            <v>3523971.63</v>
          </cell>
          <cell r="L17">
            <v>3538193.86</v>
          </cell>
          <cell r="M17">
            <v>3497267.85</v>
          </cell>
          <cell r="N17">
            <v>3599972.36</v>
          </cell>
          <cell r="O17">
            <v>4077976.56</v>
          </cell>
        </row>
        <row r="19">
          <cell r="F19">
            <v>0</v>
          </cell>
          <cell r="G19">
            <v>477047.97</v>
          </cell>
          <cell r="H19">
            <v>0</v>
          </cell>
          <cell r="I19">
            <v>285519.43</v>
          </cell>
          <cell r="J19">
            <v>27952.35</v>
          </cell>
          <cell r="K19">
            <v>0</v>
          </cell>
          <cell r="L19">
            <v>748886.98</v>
          </cell>
          <cell r="M19">
            <v>0</v>
          </cell>
          <cell r="N19">
            <v>731014.06</v>
          </cell>
          <cell r="O19">
            <v>195904.7</v>
          </cell>
        </row>
        <row r="20">
          <cell r="F20">
            <v>0</v>
          </cell>
          <cell r="G20">
            <v>378500</v>
          </cell>
          <cell r="H20">
            <v>0</v>
          </cell>
          <cell r="I20">
            <v>175000</v>
          </cell>
          <cell r="J20">
            <v>350000</v>
          </cell>
          <cell r="K20">
            <v>24800</v>
          </cell>
          <cell r="L20">
            <v>188000</v>
          </cell>
          <cell r="M20">
            <v>0</v>
          </cell>
          <cell r="N20">
            <v>43000</v>
          </cell>
          <cell r="O20">
            <v>0</v>
          </cell>
        </row>
        <row r="21">
          <cell r="F21">
            <v>0</v>
          </cell>
          <cell r="G21">
            <v>7350</v>
          </cell>
          <cell r="H21">
            <v>40650</v>
          </cell>
          <cell r="I21">
            <v>28600</v>
          </cell>
          <cell r="J21">
            <v>23950</v>
          </cell>
          <cell r="K21">
            <v>0</v>
          </cell>
          <cell r="L21">
            <v>48800</v>
          </cell>
          <cell r="M21">
            <v>38000</v>
          </cell>
          <cell r="N21">
            <v>19800</v>
          </cell>
          <cell r="O21">
            <v>28000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555000</v>
          </cell>
          <cell r="M22">
            <v>0</v>
          </cell>
          <cell r="N22">
            <v>185000</v>
          </cell>
          <cell r="O22">
            <v>185000</v>
          </cell>
        </row>
        <row r="23">
          <cell r="F23">
            <v>0</v>
          </cell>
          <cell r="G23">
            <v>370000</v>
          </cell>
          <cell r="H23">
            <v>400350</v>
          </cell>
          <cell r="I23">
            <v>206240</v>
          </cell>
          <cell r="J23">
            <v>1480710</v>
          </cell>
          <cell r="K23">
            <v>575250</v>
          </cell>
          <cell r="L23">
            <v>-185000</v>
          </cell>
          <cell r="M23">
            <v>0</v>
          </cell>
          <cell r="N23">
            <v>790600</v>
          </cell>
          <cell r="O23">
            <v>1120150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20999.279999999999</v>
          </cell>
          <cell r="M24">
            <v>0</v>
          </cell>
          <cell r="N24">
            <v>0</v>
          </cell>
          <cell r="O24">
            <v>0</v>
          </cell>
        </row>
        <row r="25">
          <cell r="F25">
            <v>0</v>
          </cell>
          <cell r="G25">
            <v>143993.95000000001</v>
          </cell>
          <cell r="H25">
            <v>0</v>
          </cell>
          <cell r="I25">
            <v>0</v>
          </cell>
          <cell r="J25">
            <v>89635.98</v>
          </cell>
          <cell r="K25">
            <v>285361.86</v>
          </cell>
          <cell r="L25">
            <v>50590.02</v>
          </cell>
          <cell r="M25">
            <v>0</v>
          </cell>
          <cell r="N25">
            <v>2647077.14</v>
          </cell>
          <cell r="O25">
            <v>240256.26</v>
          </cell>
        </row>
        <row r="26">
          <cell r="F26">
            <v>0</v>
          </cell>
          <cell r="G26">
            <v>112135.08</v>
          </cell>
          <cell r="H26">
            <v>15000</v>
          </cell>
          <cell r="I26">
            <v>312714</v>
          </cell>
          <cell r="J26">
            <v>342314</v>
          </cell>
          <cell r="K26">
            <v>1394917.6</v>
          </cell>
          <cell r="L26">
            <v>-45992</v>
          </cell>
          <cell r="M26">
            <v>0</v>
          </cell>
          <cell r="N26">
            <v>15000</v>
          </cell>
          <cell r="O26">
            <v>30000</v>
          </cell>
        </row>
        <row r="27">
          <cell r="F27">
            <v>0</v>
          </cell>
          <cell r="G27">
            <v>24249.71</v>
          </cell>
          <cell r="H27">
            <v>0</v>
          </cell>
          <cell r="I27">
            <v>79060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198004</v>
          </cell>
          <cell r="O27">
            <v>0</v>
          </cell>
        </row>
        <row r="28">
          <cell r="F28">
            <v>928300</v>
          </cell>
          <cell r="G28">
            <v>22735957.919999998</v>
          </cell>
          <cell r="H28">
            <v>5484095</v>
          </cell>
          <cell r="I28">
            <v>8466280.1799999997</v>
          </cell>
          <cell r="J28">
            <v>7824613.629999999</v>
          </cell>
          <cell r="K28">
            <v>25973302.039999999</v>
          </cell>
          <cell r="L28">
            <v>554569.30000000005</v>
          </cell>
          <cell r="M28">
            <v>2606579.06</v>
          </cell>
          <cell r="N28">
            <v>19809500.780000001</v>
          </cell>
          <cell r="O28">
            <v>13237180.34</v>
          </cell>
          <cell r="P28">
            <v>0</v>
          </cell>
          <cell r="Q28">
            <v>0</v>
          </cell>
        </row>
        <row r="29">
          <cell r="F29">
            <v>0</v>
          </cell>
          <cell r="G29">
            <v>1512379.6</v>
          </cell>
          <cell r="H29">
            <v>821156.82</v>
          </cell>
          <cell r="I29">
            <v>0</v>
          </cell>
          <cell r="J29">
            <v>268937.82</v>
          </cell>
          <cell r="K29">
            <v>1535588.7</v>
          </cell>
          <cell r="L29">
            <v>0</v>
          </cell>
          <cell r="M29">
            <v>329926.25</v>
          </cell>
          <cell r="N29">
            <v>2057506.91</v>
          </cell>
          <cell r="O29">
            <v>2652508.2999999998</v>
          </cell>
          <cell r="R29">
            <v>9178004.3999999985</v>
          </cell>
        </row>
        <row r="30"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283732.82</v>
          </cell>
          <cell r="K30">
            <v>71600</v>
          </cell>
          <cell r="L30">
            <v>0</v>
          </cell>
          <cell r="M30">
            <v>0</v>
          </cell>
          <cell r="N30">
            <v>0</v>
          </cell>
          <cell r="O30">
            <v>113280</v>
          </cell>
          <cell r="R30">
            <v>468612.82</v>
          </cell>
        </row>
        <row r="31">
          <cell r="F31">
            <v>0</v>
          </cell>
          <cell r="G31">
            <v>79647.98</v>
          </cell>
          <cell r="H31">
            <v>0</v>
          </cell>
          <cell r="I31">
            <v>223604.1</v>
          </cell>
          <cell r="J31">
            <v>0</v>
          </cell>
          <cell r="K31">
            <v>1753332.59</v>
          </cell>
          <cell r="L31">
            <v>-58233</v>
          </cell>
          <cell r="M31">
            <v>121422</v>
          </cell>
          <cell r="N31">
            <v>58233</v>
          </cell>
          <cell r="O31">
            <v>92999.34</v>
          </cell>
          <cell r="R31">
            <v>2271006.0099999998</v>
          </cell>
        </row>
        <row r="32">
          <cell r="F32">
            <v>0</v>
          </cell>
          <cell r="G32">
            <v>6151631.5099999998</v>
          </cell>
          <cell r="H32">
            <v>1039775</v>
          </cell>
          <cell r="I32">
            <v>2843813.26</v>
          </cell>
          <cell r="J32">
            <v>1831315.74</v>
          </cell>
          <cell r="K32">
            <v>7754938</v>
          </cell>
          <cell r="L32">
            <v>765000</v>
          </cell>
          <cell r="M32">
            <v>0</v>
          </cell>
          <cell r="N32">
            <v>5177112.28</v>
          </cell>
          <cell r="O32">
            <v>867369</v>
          </cell>
          <cell r="R32">
            <v>26430954.789999999</v>
          </cell>
        </row>
        <row r="33">
          <cell r="F33">
            <v>0</v>
          </cell>
          <cell r="G33">
            <v>1291309.6299999999</v>
          </cell>
          <cell r="H33">
            <v>219260.47</v>
          </cell>
          <cell r="I33">
            <v>0</v>
          </cell>
          <cell r="J33">
            <v>453354.01</v>
          </cell>
          <cell r="K33">
            <v>779270.84</v>
          </cell>
          <cell r="L33">
            <v>-525572</v>
          </cell>
          <cell r="M33">
            <v>0</v>
          </cell>
          <cell r="N33">
            <v>367353.26</v>
          </cell>
          <cell r="O33">
            <v>0</v>
          </cell>
          <cell r="R33">
            <v>2584976.21</v>
          </cell>
        </row>
        <row r="34">
          <cell r="F34">
            <v>0</v>
          </cell>
          <cell r="G34">
            <v>66003.3</v>
          </cell>
          <cell r="H34">
            <v>0</v>
          </cell>
          <cell r="I34">
            <v>0</v>
          </cell>
          <cell r="J34">
            <v>2605</v>
          </cell>
          <cell r="K34">
            <v>141055</v>
          </cell>
          <cell r="L34">
            <v>0</v>
          </cell>
          <cell r="M34">
            <v>359465</v>
          </cell>
          <cell r="N34">
            <v>0</v>
          </cell>
          <cell r="O34">
            <v>0</v>
          </cell>
          <cell r="R34">
            <v>569128.30000000005</v>
          </cell>
        </row>
        <row r="35">
          <cell r="F35">
            <v>928300</v>
          </cell>
          <cell r="G35">
            <v>5471835.8499999996</v>
          </cell>
          <cell r="H35">
            <v>2020265.51</v>
          </cell>
          <cell r="I35">
            <v>1458372.17</v>
          </cell>
          <cell r="K35">
            <v>5556267.5099999998</v>
          </cell>
          <cell r="L35">
            <v>423964.32</v>
          </cell>
          <cell r="M35">
            <v>1111483.81</v>
          </cell>
          <cell r="N35">
            <v>5942191.2199999997</v>
          </cell>
          <cell r="O35">
            <v>5573724.9699999997</v>
          </cell>
          <cell r="R35">
            <v>32320019.169999998</v>
          </cell>
        </row>
        <row r="36"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R36">
            <v>0</v>
          </cell>
        </row>
        <row r="37">
          <cell r="F37">
            <v>0</v>
          </cell>
          <cell r="G37">
            <v>8163150.0499999998</v>
          </cell>
          <cell r="H37">
            <v>1383637.2</v>
          </cell>
          <cell r="I37">
            <v>3940490.65</v>
          </cell>
          <cell r="J37">
            <v>1151054.43</v>
          </cell>
          <cell r="K37">
            <v>8381249.4000000004</v>
          </cell>
          <cell r="L37">
            <v>-50590.02</v>
          </cell>
          <cell r="M37">
            <v>684282</v>
          </cell>
          <cell r="N37">
            <v>6207104.1100000003</v>
          </cell>
          <cell r="O37">
            <v>3937298.73</v>
          </cell>
          <cell r="R37">
            <v>33797676.549999997</v>
          </cell>
        </row>
        <row r="38"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54"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986138.6</v>
          </cell>
          <cell r="K54">
            <v>251835.6</v>
          </cell>
          <cell r="L54">
            <v>-136384.4</v>
          </cell>
          <cell r="M54">
            <v>0</v>
          </cell>
          <cell r="N54">
            <v>1104519.6000000001</v>
          </cell>
          <cell r="O54">
            <v>0</v>
          </cell>
          <cell r="P54">
            <v>0</v>
          </cell>
          <cell r="Q54">
            <v>0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886064.22</v>
          </cell>
          <cell r="K55">
            <v>105551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R55">
            <v>991615.22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R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100074.38</v>
          </cell>
          <cell r="K57">
            <v>0</v>
          </cell>
          <cell r="L57">
            <v>0</v>
          </cell>
          <cell r="M57">
            <v>0</v>
          </cell>
          <cell r="N57">
            <v>1073249.6000000001</v>
          </cell>
          <cell r="O57">
            <v>0</v>
          </cell>
          <cell r="R57">
            <v>1173323.98</v>
          </cell>
        </row>
        <row r="58">
          <cell r="R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146284.6</v>
          </cell>
          <cell r="L59">
            <v>-136384.4</v>
          </cell>
          <cell r="M59">
            <v>0</v>
          </cell>
          <cell r="N59">
            <v>31270</v>
          </cell>
          <cell r="O59">
            <v>0</v>
          </cell>
          <cell r="R59">
            <v>41170.200000000012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R60">
            <v>0</v>
          </cell>
        </row>
        <row r="61">
          <cell r="R61">
            <v>0</v>
          </cell>
        </row>
        <row r="62">
          <cell r="R62">
            <v>0</v>
          </cell>
        </row>
        <row r="63">
          <cell r="R63">
            <v>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90"/>
  <sheetViews>
    <sheetView tabSelected="1" topLeftCell="D4" workbookViewId="0">
      <selection activeCell="L1" sqref="L1"/>
    </sheetView>
  </sheetViews>
  <sheetFormatPr baseColWidth="10" defaultColWidth="11.42578125" defaultRowHeight="15" x14ac:dyDescent="0.25"/>
  <cols>
    <col min="1" max="1" width="92.28515625" customWidth="1"/>
    <col min="2" max="2" width="13.42578125" customWidth="1"/>
    <col min="3" max="3" width="16.28515625" customWidth="1"/>
    <col min="4" max="4" width="14.85546875" customWidth="1"/>
    <col min="5" max="5" width="13.42578125" customWidth="1"/>
    <col min="6" max="6" width="15.28515625" customWidth="1"/>
    <col min="7" max="7" width="13.140625" customWidth="1"/>
    <col min="8" max="8" width="13.5703125" customWidth="1"/>
    <col min="9" max="9" width="15.140625" customWidth="1"/>
    <col min="10" max="10" width="14.140625" customWidth="1"/>
    <col min="11" max="11" width="15.5703125" customWidth="1"/>
    <col min="12" max="12" width="11.28515625" customWidth="1"/>
    <col min="13" max="13" width="14" customWidth="1"/>
    <col min="14" max="14" width="15.42578125" customWidth="1"/>
  </cols>
  <sheetData>
    <row r="3" spans="1:16" ht="28.5" customHeight="1" x14ac:dyDescent="0.25">
      <c r="A3" s="1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21" customHeight="1" x14ac:dyDescent="0.25">
      <c r="A4" s="3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5.75" x14ac:dyDescent="0.25">
      <c r="A5" s="5" t="s">
        <v>2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6" ht="15.75" customHeight="1" x14ac:dyDescent="0.25">
      <c r="A6" s="7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6" ht="15.75" customHeight="1" x14ac:dyDescent="0.25">
      <c r="A7" s="8" t="s">
        <v>4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</row>
    <row r="9" spans="1:16" ht="23.25" customHeight="1" x14ac:dyDescent="0.25">
      <c r="A9" s="9" t="s">
        <v>5</v>
      </c>
      <c r="B9" s="10" t="s">
        <v>6</v>
      </c>
      <c r="C9" s="10" t="s">
        <v>7</v>
      </c>
      <c r="D9" s="10" t="s">
        <v>8</v>
      </c>
      <c r="E9" s="10" t="s">
        <v>9</v>
      </c>
      <c r="F9" s="11" t="s">
        <v>10</v>
      </c>
      <c r="G9" s="10" t="s">
        <v>11</v>
      </c>
      <c r="H9" s="11" t="s">
        <v>12</v>
      </c>
      <c r="I9" s="10" t="s">
        <v>13</v>
      </c>
      <c r="J9" s="10" t="s">
        <v>14</v>
      </c>
      <c r="K9" s="10" t="s">
        <v>15</v>
      </c>
      <c r="L9" s="10" t="s">
        <v>16</v>
      </c>
      <c r="M9" s="11" t="s">
        <v>17</v>
      </c>
      <c r="N9" s="10" t="s">
        <v>18</v>
      </c>
    </row>
    <row r="10" spans="1:16" x14ac:dyDescent="0.25">
      <c r="A10" s="12" t="s">
        <v>19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</row>
    <row r="11" spans="1:16" x14ac:dyDescent="0.25">
      <c r="A11" s="14" t="s">
        <v>20</v>
      </c>
      <c r="B11" s="15">
        <f>+B12+B13+B14+B15+B16</f>
        <v>26454625.149999999</v>
      </c>
      <c r="C11" s="15">
        <f t="shared" ref="C11:M11" si="0">+C12+C13+C14+C15+C16</f>
        <v>26177890.5</v>
      </c>
      <c r="D11" s="15">
        <f t="shared" si="0"/>
        <v>33106204.129999999</v>
      </c>
      <c r="E11" s="15">
        <f t="shared" si="0"/>
        <v>25184178.689999998</v>
      </c>
      <c r="F11" s="15">
        <f t="shared" si="0"/>
        <v>28613966.84</v>
      </c>
      <c r="G11" s="15">
        <f t="shared" si="0"/>
        <v>26533670.32</v>
      </c>
      <c r="H11" s="15">
        <f t="shared" si="0"/>
        <v>26640380.859999999</v>
      </c>
      <c r="I11" s="15">
        <f t="shared" si="0"/>
        <v>26311732.290000003</v>
      </c>
      <c r="J11" s="15">
        <f t="shared" si="0"/>
        <v>31145929.489999998</v>
      </c>
      <c r="K11" s="15">
        <f t="shared" si="0"/>
        <v>36776402.710000001</v>
      </c>
      <c r="L11" s="15">
        <f t="shared" si="0"/>
        <v>0</v>
      </c>
      <c r="M11" s="15">
        <f t="shared" si="0"/>
        <v>0</v>
      </c>
      <c r="N11" s="15">
        <f>+N12+N13+N14+N15+N16</f>
        <v>286944980.97999996</v>
      </c>
    </row>
    <row r="12" spans="1:16" x14ac:dyDescent="0.25">
      <c r="A12" s="16" t="s">
        <v>21</v>
      </c>
      <c r="B12" s="17">
        <f>+'[1]P2 Presupuesto Aprobado-Ejec '!F13</f>
        <v>22897494.25</v>
      </c>
      <c r="C12" s="17">
        <f>+'[1]P2 Presupuesto Aprobado-Ejec '!G13</f>
        <v>22657525.609999999</v>
      </c>
      <c r="D12" s="17">
        <f>+'[1]P2 Presupuesto Aprobado-Ejec '!H13</f>
        <v>29602356.899999999</v>
      </c>
      <c r="E12" s="17">
        <f>+'[1]P2 Presupuesto Aprobado-Ejec '!I13</f>
        <v>21796444.039999999</v>
      </c>
      <c r="F12" s="17">
        <f>+'[1]P2 Presupuesto Aprobado-Ejec '!J13</f>
        <v>24914933.719999999</v>
      </c>
      <c r="G12" s="17">
        <f>+'[1]P2 Presupuesto Aprobado-Ejec '!K13</f>
        <v>22967148.690000001</v>
      </c>
      <c r="H12" s="17">
        <f>+'[1]P2 Presupuesto Aprobado-Ejec '!L13</f>
        <v>23059637</v>
      </c>
      <c r="I12" s="17">
        <f>+'[1]P2 Presupuesto Aprobado-Ejec '!M13</f>
        <v>22771914.440000001</v>
      </c>
      <c r="J12" s="17">
        <f>+'[1]P2 Presupuesto Aprobado-Ejec '!N13</f>
        <v>27503407.129999999</v>
      </c>
      <c r="K12" s="17">
        <f>+'[1]P2 Presupuesto Aprobado-Ejec '!O13</f>
        <v>26997892.699999999</v>
      </c>
      <c r="L12" s="17">
        <f>+'[1]P2 Presupuesto Aprobado-Ejec '!P13</f>
        <v>0</v>
      </c>
      <c r="M12" s="17">
        <f>+'[1]P2 Presupuesto Aprobado-Ejec '!Q13</f>
        <v>0</v>
      </c>
      <c r="N12" s="17">
        <f>+B12+C12+D12+E12+F12+G12+H12+I12+J12+K12+L12+M12</f>
        <v>245168754.47999996</v>
      </c>
    </row>
    <row r="13" spans="1:16" x14ac:dyDescent="0.25">
      <c r="A13" s="16" t="s">
        <v>22</v>
      </c>
      <c r="B13" s="17">
        <f>+'[1]P2 Presupuesto Aprobado-Ejec '!F14</f>
        <v>42550</v>
      </c>
      <c r="C13" s="17">
        <f>+'[1]P2 Presupuesto Aprobado-Ejec '!G14</f>
        <v>42550</v>
      </c>
      <c r="D13" s="17">
        <f>+'[1]P2 Presupuesto Aprobado-Ejec '!H14</f>
        <v>42550</v>
      </c>
      <c r="E13" s="17">
        <f>+'[1]P2 Presupuesto Aprobado-Ejec '!I14</f>
        <v>42550</v>
      </c>
      <c r="F13" s="17">
        <f>+'[1]P2 Presupuesto Aprobado-Ejec '!J14</f>
        <v>42550</v>
      </c>
      <c r="G13" s="17">
        <f>+'[1]P2 Presupuesto Aprobado-Ejec '!K14</f>
        <v>42550</v>
      </c>
      <c r="H13" s="17">
        <f>+'[1]P2 Presupuesto Aprobado-Ejec '!L14</f>
        <v>42550</v>
      </c>
      <c r="I13" s="17">
        <f>+'[1]P2 Presupuesto Aprobado-Ejec '!M14</f>
        <v>42550</v>
      </c>
      <c r="J13" s="17">
        <f>+'[1]P2 Presupuesto Aprobado-Ejec '!N14</f>
        <v>42550</v>
      </c>
      <c r="K13" s="17">
        <f>+'[1]P2 Presupuesto Aprobado-Ejec '!O14</f>
        <v>5700533.4500000002</v>
      </c>
      <c r="L13" s="17">
        <f>+'[1]P2 Presupuesto Aprobado-Ejec '!P14</f>
        <v>0</v>
      </c>
      <c r="M13" s="17">
        <f>+'[1]P2 Presupuesto Aprobado-Ejec '!Q14</f>
        <v>0</v>
      </c>
      <c r="N13" s="17">
        <f t="shared" ref="N13:N16" si="1">+B13+C13+D13+E13+F13+G13+H13+I13+J13+K13+L13+M13</f>
        <v>6083483.4500000002</v>
      </c>
    </row>
    <row r="14" spans="1:16" x14ac:dyDescent="0.25">
      <c r="A14" s="16" t="s">
        <v>23</v>
      </c>
      <c r="B14" s="17">
        <f>+'[1]P2 Presupuesto Aprobado-Ejec '!F15</f>
        <v>0</v>
      </c>
      <c r="C14" s="17">
        <f>+'[1]P2 Presupuesto Aprobado-Ejec '!G15</f>
        <v>0</v>
      </c>
      <c r="D14" s="17">
        <f>+'[1]P2 Presupuesto Aprobado-Ejec '!H15</f>
        <v>0</v>
      </c>
      <c r="E14" s="17">
        <f>+'[1]P2 Presupuesto Aprobado-Ejec '!I15</f>
        <v>0</v>
      </c>
      <c r="F14" s="17">
        <f>+'[1]P2 Presupuesto Aprobado-Ejec '!J15</f>
        <v>0</v>
      </c>
      <c r="G14" s="17">
        <f>+'[1]P2 Presupuesto Aprobado-Ejec '!K15</f>
        <v>0</v>
      </c>
      <c r="H14" s="17">
        <f>+'[1]P2 Presupuesto Aprobado-Ejec '!L15</f>
        <v>0</v>
      </c>
      <c r="I14" s="17">
        <f>+'[1]P2 Presupuesto Aprobado-Ejec '!M15</f>
        <v>0</v>
      </c>
      <c r="J14" s="17">
        <f>+'[1]P2 Presupuesto Aprobado-Ejec '!N15</f>
        <v>0</v>
      </c>
      <c r="K14" s="17">
        <f>+'[1]P2 Presupuesto Aprobado-Ejec '!O15</f>
        <v>0</v>
      </c>
      <c r="L14" s="17">
        <f>+'[1]P2 Presupuesto Aprobado-Ejec '!P15</f>
        <v>0</v>
      </c>
      <c r="M14" s="17">
        <f>+'[1]P2 Presupuesto Aprobado-Ejec '!Q15</f>
        <v>0</v>
      </c>
      <c r="N14" s="17">
        <f t="shared" si="1"/>
        <v>0</v>
      </c>
      <c r="O14" s="18"/>
    </row>
    <row r="15" spans="1:16" x14ac:dyDescent="0.25">
      <c r="A15" s="16" t="s">
        <v>24</v>
      </c>
      <c r="B15" s="17">
        <f>+'[1]P2 Presupuesto Aprobado-Ejec '!F16</f>
        <v>0</v>
      </c>
      <c r="C15" s="17">
        <f>+'[1]P2 Presupuesto Aprobado-Ejec '!G16</f>
        <v>0</v>
      </c>
      <c r="D15" s="17">
        <f>+'[1]P2 Presupuesto Aprobado-Ejec '!H16</f>
        <v>0</v>
      </c>
      <c r="E15" s="17">
        <f>+'[1]P2 Presupuesto Aprobado-Ejec '!I16</f>
        <v>0</v>
      </c>
      <c r="F15" s="17">
        <f>+'[1]P2 Presupuesto Aprobado-Ejec '!J16</f>
        <v>0</v>
      </c>
      <c r="G15" s="17">
        <f>+'[1]P2 Presupuesto Aprobado-Ejec '!K16</f>
        <v>0</v>
      </c>
      <c r="H15" s="17">
        <f>+'[1]P2 Presupuesto Aprobado-Ejec '!L16</f>
        <v>0</v>
      </c>
      <c r="I15" s="17">
        <f>+'[1]P2 Presupuesto Aprobado-Ejec '!M16</f>
        <v>0</v>
      </c>
      <c r="J15" s="17">
        <f>+'[1]P2 Presupuesto Aprobado-Ejec '!N16</f>
        <v>0</v>
      </c>
      <c r="K15" s="17">
        <f>+'[1]P2 Presupuesto Aprobado-Ejec '!O16</f>
        <v>0</v>
      </c>
      <c r="L15" s="17">
        <f>+'[1]P2 Presupuesto Aprobado-Ejec '!P16</f>
        <v>0</v>
      </c>
      <c r="M15" s="17">
        <f>+'[1]P2 Presupuesto Aprobado-Ejec '!Q16</f>
        <v>0</v>
      </c>
      <c r="N15" s="17">
        <f t="shared" si="1"/>
        <v>0</v>
      </c>
    </row>
    <row r="16" spans="1:16" x14ac:dyDescent="0.25">
      <c r="A16" s="16" t="s">
        <v>25</v>
      </c>
      <c r="B16" s="17">
        <f>+'[1]P2 Presupuesto Aprobado-Ejec '!F17</f>
        <v>3514580.9</v>
      </c>
      <c r="C16" s="17">
        <f>+'[1]P2 Presupuesto Aprobado-Ejec '!G17</f>
        <v>3477814.89</v>
      </c>
      <c r="D16" s="17">
        <f>+'[1]P2 Presupuesto Aprobado-Ejec '!H17</f>
        <v>3461297.23</v>
      </c>
      <c r="E16" s="17">
        <f>+'[1]P2 Presupuesto Aprobado-Ejec '!I17</f>
        <v>3345184.65</v>
      </c>
      <c r="F16" s="17">
        <f>+'[1]P2 Presupuesto Aprobado-Ejec '!J17</f>
        <v>3656483.12</v>
      </c>
      <c r="G16" s="17">
        <f>+'[1]P2 Presupuesto Aprobado-Ejec '!K17</f>
        <v>3523971.63</v>
      </c>
      <c r="H16" s="17">
        <f>+'[1]P2 Presupuesto Aprobado-Ejec '!L17</f>
        <v>3538193.86</v>
      </c>
      <c r="I16" s="17">
        <f>+'[1]P2 Presupuesto Aprobado-Ejec '!M17</f>
        <v>3497267.85</v>
      </c>
      <c r="J16" s="17">
        <f>+'[1]P2 Presupuesto Aprobado-Ejec '!N17</f>
        <v>3599972.36</v>
      </c>
      <c r="K16" s="17">
        <f>+'[1]P2 Presupuesto Aprobado-Ejec '!O17</f>
        <v>4077976.56</v>
      </c>
      <c r="L16" s="17">
        <f>+'[1]P2 Presupuesto Aprobado-Ejec '!P17</f>
        <v>0</v>
      </c>
      <c r="M16" s="17">
        <f>+'[1]P2 Presupuesto Aprobado-Ejec '!Q17</f>
        <v>0</v>
      </c>
      <c r="N16" s="17">
        <f t="shared" si="1"/>
        <v>35692743.049999997</v>
      </c>
    </row>
    <row r="17" spans="1:14" x14ac:dyDescent="0.25">
      <c r="A17" s="14" t="s">
        <v>26</v>
      </c>
      <c r="B17" s="19">
        <f t="shared" ref="B17:N17" si="2">+B18+B19+B20+B21+B22+B23+B24+B25+B26</f>
        <v>0</v>
      </c>
      <c r="C17" s="19">
        <f t="shared" si="2"/>
        <v>1513276.71</v>
      </c>
      <c r="D17" s="19">
        <f t="shared" si="2"/>
        <v>456000</v>
      </c>
      <c r="E17" s="19">
        <f t="shared" si="2"/>
        <v>1087133.43</v>
      </c>
      <c r="F17" s="19">
        <f t="shared" si="2"/>
        <v>2314562.33</v>
      </c>
      <c r="G17" s="19">
        <f t="shared" si="2"/>
        <v>2280329.46</v>
      </c>
      <c r="H17" s="19">
        <f t="shared" si="2"/>
        <v>1381284.28</v>
      </c>
      <c r="I17" s="19">
        <f t="shared" si="2"/>
        <v>38000</v>
      </c>
      <c r="J17" s="19">
        <f t="shared" si="2"/>
        <v>4629495.2</v>
      </c>
      <c r="K17" s="19">
        <f t="shared" si="2"/>
        <v>1799310.96</v>
      </c>
      <c r="L17" s="19">
        <f t="shared" si="2"/>
        <v>0</v>
      </c>
      <c r="M17" s="19">
        <f t="shared" si="2"/>
        <v>0</v>
      </c>
      <c r="N17" s="19">
        <f t="shared" si="2"/>
        <v>0</v>
      </c>
    </row>
    <row r="18" spans="1:14" x14ac:dyDescent="0.25">
      <c r="A18" s="16" t="s">
        <v>27</v>
      </c>
      <c r="B18" s="17">
        <f>+'[1]P2 Presupuesto Aprobado-Ejec '!F19</f>
        <v>0</v>
      </c>
      <c r="C18" s="17">
        <f>+'[1]P2 Presupuesto Aprobado-Ejec '!G19</f>
        <v>477047.97</v>
      </c>
      <c r="D18" s="17">
        <f>+'[1]P2 Presupuesto Aprobado-Ejec '!H19</f>
        <v>0</v>
      </c>
      <c r="E18" s="17">
        <f>+'[1]P2 Presupuesto Aprobado-Ejec '!I19</f>
        <v>285519.43</v>
      </c>
      <c r="F18" s="17">
        <f>+'[1]P2 Presupuesto Aprobado-Ejec '!J19</f>
        <v>27952.35</v>
      </c>
      <c r="G18" s="17">
        <f>+'[1]P2 Presupuesto Aprobado-Ejec '!K19</f>
        <v>0</v>
      </c>
      <c r="H18" s="17">
        <f>+'[1]P2 Presupuesto Aprobado-Ejec '!L19</f>
        <v>748886.98</v>
      </c>
      <c r="I18" s="17">
        <f>+'[1]P2 Presupuesto Aprobado-Ejec '!M19</f>
        <v>0</v>
      </c>
      <c r="J18" s="17">
        <f>+'[1]P2 Presupuesto Aprobado-Ejec '!N19</f>
        <v>731014.06</v>
      </c>
      <c r="K18" s="17">
        <f>+'[1]P2 Presupuesto Aprobado-Ejec '!O19</f>
        <v>195904.7</v>
      </c>
      <c r="L18" s="17">
        <f>+'[1]P2 Presupuesto Aprobado-Ejec '!P19</f>
        <v>0</v>
      </c>
      <c r="M18" s="17">
        <f>+'[1]P2 Presupuesto Aprobado-Ejec '!Q19</f>
        <v>0</v>
      </c>
      <c r="N18" s="17">
        <f>+'[1]P2 Presupuesto Aprobado-Ejec '!R19</f>
        <v>0</v>
      </c>
    </row>
    <row r="19" spans="1:14" x14ac:dyDescent="0.25">
      <c r="A19" s="16" t="s">
        <v>28</v>
      </c>
      <c r="B19" s="17">
        <f>+'[1]P2 Presupuesto Aprobado-Ejec '!F20</f>
        <v>0</v>
      </c>
      <c r="C19" s="17">
        <f>+'[1]P2 Presupuesto Aprobado-Ejec '!G20</f>
        <v>378500</v>
      </c>
      <c r="D19" s="17">
        <f>+'[1]P2 Presupuesto Aprobado-Ejec '!H20</f>
        <v>0</v>
      </c>
      <c r="E19" s="17">
        <f>+'[1]P2 Presupuesto Aprobado-Ejec '!I20</f>
        <v>175000</v>
      </c>
      <c r="F19" s="17">
        <f>+'[1]P2 Presupuesto Aprobado-Ejec '!J20</f>
        <v>350000</v>
      </c>
      <c r="G19" s="17">
        <f>+'[1]P2 Presupuesto Aprobado-Ejec '!K20</f>
        <v>24800</v>
      </c>
      <c r="H19" s="17">
        <f>+'[1]P2 Presupuesto Aprobado-Ejec '!L20</f>
        <v>188000</v>
      </c>
      <c r="I19" s="17">
        <f>+'[1]P2 Presupuesto Aprobado-Ejec '!M20</f>
        <v>0</v>
      </c>
      <c r="J19" s="17">
        <f>+'[1]P2 Presupuesto Aprobado-Ejec '!N20</f>
        <v>43000</v>
      </c>
      <c r="K19" s="17">
        <f>+'[1]P2 Presupuesto Aprobado-Ejec '!O20</f>
        <v>0</v>
      </c>
      <c r="L19" s="17">
        <f>+'[1]P2 Presupuesto Aprobado-Ejec '!P20</f>
        <v>0</v>
      </c>
      <c r="M19" s="17">
        <f>+'[1]P2 Presupuesto Aprobado-Ejec '!Q20</f>
        <v>0</v>
      </c>
      <c r="N19" s="17">
        <f>+'[1]P2 Presupuesto Aprobado-Ejec '!R20</f>
        <v>0</v>
      </c>
    </row>
    <row r="20" spans="1:14" x14ac:dyDescent="0.25">
      <c r="A20" s="16" t="s">
        <v>29</v>
      </c>
      <c r="B20" s="17">
        <f>+'[1]P2 Presupuesto Aprobado-Ejec '!F21</f>
        <v>0</v>
      </c>
      <c r="C20" s="17">
        <f>+'[1]P2 Presupuesto Aprobado-Ejec '!G21</f>
        <v>7350</v>
      </c>
      <c r="D20" s="17">
        <f>+'[1]P2 Presupuesto Aprobado-Ejec '!H21</f>
        <v>40650</v>
      </c>
      <c r="E20" s="17">
        <f>+'[1]P2 Presupuesto Aprobado-Ejec '!I21</f>
        <v>28600</v>
      </c>
      <c r="F20" s="17">
        <f>+'[1]P2 Presupuesto Aprobado-Ejec '!J21</f>
        <v>23950</v>
      </c>
      <c r="G20" s="17">
        <f>+'[1]P2 Presupuesto Aprobado-Ejec '!K21</f>
        <v>0</v>
      </c>
      <c r="H20" s="17">
        <f>+'[1]P2 Presupuesto Aprobado-Ejec '!L21</f>
        <v>48800</v>
      </c>
      <c r="I20" s="17">
        <f>+'[1]P2 Presupuesto Aprobado-Ejec '!M21</f>
        <v>38000</v>
      </c>
      <c r="J20" s="17">
        <f>+'[1]P2 Presupuesto Aprobado-Ejec '!N21</f>
        <v>19800</v>
      </c>
      <c r="K20" s="17">
        <f>+'[1]P2 Presupuesto Aprobado-Ejec '!O21</f>
        <v>28000</v>
      </c>
      <c r="L20" s="17">
        <f>+'[1]P2 Presupuesto Aprobado-Ejec '!P21</f>
        <v>0</v>
      </c>
      <c r="M20" s="17">
        <f>+'[1]P2 Presupuesto Aprobado-Ejec '!Q21</f>
        <v>0</v>
      </c>
      <c r="N20" s="17">
        <f>+'[1]P2 Presupuesto Aprobado-Ejec '!R21</f>
        <v>0</v>
      </c>
    </row>
    <row r="21" spans="1:14" x14ac:dyDescent="0.25">
      <c r="A21" s="16" t="s">
        <v>30</v>
      </c>
      <c r="B21" s="17">
        <f>+'[1]P2 Presupuesto Aprobado-Ejec '!F22</f>
        <v>0</v>
      </c>
      <c r="C21" s="17">
        <f>+'[1]P2 Presupuesto Aprobado-Ejec '!G22</f>
        <v>0</v>
      </c>
      <c r="D21" s="17">
        <f>+'[1]P2 Presupuesto Aprobado-Ejec '!H22</f>
        <v>0</v>
      </c>
      <c r="E21" s="17">
        <f>+'[1]P2 Presupuesto Aprobado-Ejec '!I22</f>
        <v>0</v>
      </c>
      <c r="F21" s="17">
        <f>+'[1]P2 Presupuesto Aprobado-Ejec '!J22</f>
        <v>0</v>
      </c>
      <c r="G21" s="17">
        <f>+'[1]P2 Presupuesto Aprobado-Ejec '!K22</f>
        <v>0</v>
      </c>
      <c r="H21" s="17">
        <f>+'[1]P2 Presupuesto Aprobado-Ejec '!L22</f>
        <v>555000</v>
      </c>
      <c r="I21" s="17">
        <f>+'[1]P2 Presupuesto Aprobado-Ejec '!M22</f>
        <v>0</v>
      </c>
      <c r="J21" s="17">
        <f>+'[1]P2 Presupuesto Aprobado-Ejec '!N22</f>
        <v>185000</v>
      </c>
      <c r="K21" s="17">
        <f>+'[1]P2 Presupuesto Aprobado-Ejec '!O22</f>
        <v>185000</v>
      </c>
      <c r="L21" s="17">
        <f>+'[1]P2 Presupuesto Aprobado-Ejec '!P22</f>
        <v>0</v>
      </c>
      <c r="M21" s="17">
        <f>+'[1]P2 Presupuesto Aprobado-Ejec '!Q22</f>
        <v>0</v>
      </c>
      <c r="N21" s="17">
        <f>+'[1]P2 Presupuesto Aprobado-Ejec '!R22</f>
        <v>0</v>
      </c>
    </row>
    <row r="22" spans="1:14" x14ac:dyDescent="0.25">
      <c r="A22" s="16" t="s">
        <v>31</v>
      </c>
      <c r="B22" s="17">
        <f>+'[1]P2 Presupuesto Aprobado-Ejec '!F23</f>
        <v>0</v>
      </c>
      <c r="C22" s="17">
        <f>+'[1]P2 Presupuesto Aprobado-Ejec '!G23</f>
        <v>370000</v>
      </c>
      <c r="D22" s="17">
        <f>+'[1]P2 Presupuesto Aprobado-Ejec '!H23</f>
        <v>400350</v>
      </c>
      <c r="E22" s="17">
        <f>+'[1]P2 Presupuesto Aprobado-Ejec '!I23</f>
        <v>206240</v>
      </c>
      <c r="F22" s="17">
        <f>+'[1]P2 Presupuesto Aprobado-Ejec '!J23</f>
        <v>1480710</v>
      </c>
      <c r="G22" s="17">
        <f>+'[1]P2 Presupuesto Aprobado-Ejec '!K23</f>
        <v>575250</v>
      </c>
      <c r="H22" s="17">
        <f>+'[1]P2 Presupuesto Aprobado-Ejec '!L23</f>
        <v>-185000</v>
      </c>
      <c r="I22" s="17">
        <f>+'[1]P2 Presupuesto Aprobado-Ejec '!M23</f>
        <v>0</v>
      </c>
      <c r="J22" s="17">
        <f>+'[1]P2 Presupuesto Aprobado-Ejec '!N23</f>
        <v>790600</v>
      </c>
      <c r="K22" s="17">
        <f>+'[1]P2 Presupuesto Aprobado-Ejec '!O23</f>
        <v>1120150</v>
      </c>
      <c r="L22" s="17">
        <f>+'[1]P2 Presupuesto Aprobado-Ejec '!P23</f>
        <v>0</v>
      </c>
      <c r="M22" s="17">
        <f>+'[1]P2 Presupuesto Aprobado-Ejec '!Q23</f>
        <v>0</v>
      </c>
      <c r="N22" s="17">
        <f>+'[1]P2 Presupuesto Aprobado-Ejec '!R23</f>
        <v>0</v>
      </c>
    </row>
    <row r="23" spans="1:14" x14ac:dyDescent="0.25">
      <c r="A23" s="16" t="s">
        <v>32</v>
      </c>
      <c r="B23" s="17">
        <f>+'[1]P2 Presupuesto Aprobado-Ejec '!F24</f>
        <v>0</v>
      </c>
      <c r="C23" s="17">
        <f>+'[1]P2 Presupuesto Aprobado-Ejec '!G24</f>
        <v>0</v>
      </c>
      <c r="D23" s="17">
        <f>+'[1]P2 Presupuesto Aprobado-Ejec '!H24</f>
        <v>0</v>
      </c>
      <c r="E23" s="17">
        <f>+'[1]P2 Presupuesto Aprobado-Ejec '!I24</f>
        <v>0</v>
      </c>
      <c r="F23" s="17">
        <f>+'[1]P2 Presupuesto Aprobado-Ejec '!J24</f>
        <v>0</v>
      </c>
      <c r="G23" s="17">
        <f>+'[1]P2 Presupuesto Aprobado-Ejec '!K24</f>
        <v>0</v>
      </c>
      <c r="H23" s="17">
        <f>+'[1]P2 Presupuesto Aprobado-Ejec '!L24</f>
        <v>20999.279999999999</v>
      </c>
      <c r="I23" s="17">
        <f>+'[1]P2 Presupuesto Aprobado-Ejec '!M24</f>
        <v>0</v>
      </c>
      <c r="J23" s="17">
        <f>+'[1]P2 Presupuesto Aprobado-Ejec '!N24</f>
        <v>0</v>
      </c>
      <c r="K23" s="17">
        <f>+'[1]P2 Presupuesto Aprobado-Ejec '!O24</f>
        <v>0</v>
      </c>
      <c r="L23" s="17">
        <f>+'[1]P2 Presupuesto Aprobado-Ejec '!P24</f>
        <v>0</v>
      </c>
      <c r="M23" s="17">
        <f>+'[1]P2 Presupuesto Aprobado-Ejec '!Q24</f>
        <v>0</v>
      </c>
      <c r="N23" s="17">
        <f>+'[1]P2 Presupuesto Aprobado-Ejec '!R24</f>
        <v>0</v>
      </c>
    </row>
    <row r="24" spans="1:14" x14ac:dyDescent="0.25">
      <c r="A24" s="16" t="s">
        <v>33</v>
      </c>
      <c r="B24" s="17">
        <f>+'[1]P2 Presupuesto Aprobado-Ejec '!F25</f>
        <v>0</v>
      </c>
      <c r="C24" s="17">
        <f>+'[1]P2 Presupuesto Aprobado-Ejec '!G25</f>
        <v>143993.95000000001</v>
      </c>
      <c r="D24" s="17">
        <f>+'[1]P2 Presupuesto Aprobado-Ejec '!H25</f>
        <v>0</v>
      </c>
      <c r="E24" s="17">
        <f>+'[1]P2 Presupuesto Aprobado-Ejec '!I25</f>
        <v>0</v>
      </c>
      <c r="F24" s="17">
        <f>+'[1]P2 Presupuesto Aprobado-Ejec '!J25</f>
        <v>89635.98</v>
      </c>
      <c r="G24" s="17">
        <f>+'[1]P2 Presupuesto Aprobado-Ejec '!K25</f>
        <v>285361.86</v>
      </c>
      <c r="H24" s="17">
        <f>+'[1]P2 Presupuesto Aprobado-Ejec '!L25</f>
        <v>50590.02</v>
      </c>
      <c r="I24" s="17">
        <f>+'[1]P2 Presupuesto Aprobado-Ejec '!M25</f>
        <v>0</v>
      </c>
      <c r="J24" s="17">
        <f>+'[1]P2 Presupuesto Aprobado-Ejec '!N25</f>
        <v>2647077.14</v>
      </c>
      <c r="K24" s="17">
        <f>+'[1]P2 Presupuesto Aprobado-Ejec '!O25</f>
        <v>240256.26</v>
      </c>
      <c r="L24" s="17">
        <f>+'[1]P2 Presupuesto Aprobado-Ejec '!P25</f>
        <v>0</v>
      </c>
      <c r="M24" s="17">
        <f>+'[1]P2 Presupuesto Aprobado-Ejec '!Q25</f>
        <v>0</v>
      </c>
      <c r="N24" s="17">
        <f>+'[1]P2 Presupuesto Aprobado-Ejec '!R25</f>
        <v>0</v>
      </c>
    </row>
    <row r="25" spans="1:14" x14ac:dyDescent="0.25">
      <c r="A25" s="16" t="s">
        <v>34</v>
      </c>
      <c r="B25" s="17">
        <f>+'[1]P2 Presupuesto Aprobado-Ejec '!F26</f>
        <v>0</v>
      </c>
      <c r="C25" s="17">
        <f>+'[1]P2 Presupuesto Aprobado-Ejec '!G26</f>
        <v>112135.08</v>
      </c>
      <c r="D25" s="17">
        <f>+'[1]P2 Presupuesto Aprobado-Ejec '!H26</f>
        <v>15000</v>
      </c>
      <c r="E25" s="17">
        <f>+'[1]P2 Presupuesto Aprobado-Ejec '!I26</f>
        <v>312714</v>
      </c>
      <c r="F25" s="17">
        <f>+'[1]P2 Presupuesto Aprobado-Ejec '!J26</f>
        <v>342314</v>
      </c>
      <c r="G25" s="17">
        <f>+'[1]P2 Presupuesto Aprobado-Ejec '!K26</f>
        <v>1394917.6</v>
      </c>
      <c r="H25" s="17">
        <f>+'[1]P2 Presupuesto Aprobado-Ejec '!L26</f>
        <v>-45992</v>
      </c>
      <c r="I25" s="17">
        <f>+'[1]P2 Presupuesto Aprobado-Ejec '!M26</f>
        <v>0</v>
      </c>
      <c r="J25" s="17">
        <f>+'[1]P2 Presupuesto Aprobado-Ejec '!N26</f>
        <v>15000</v>
      </c>
      <c r="K25" s="17">
        <f>+'[1]P2 Presupuesto Aprobado-Ejec '!O26</f>
        <v>30000</v>
      </c>
      <c r="L25" s="17">
        <f>+'[1]P2 Presupuesto Aprobado-Ejec '!P26</f>
        <v>0</v>
      </c>
      <c r="M25" s="17">
        <f>+'[1]P2 Presupuesto Aprobado-Ejec '!Q26</f>
        <v>0</v>
      </c>
      <c r="N25" s="17">
        <f>+'[1]P2 Presupuesto Aprobado-Ejec '!R26</f>
        <v>0</v>
      </c>
    </row>
    <row r="26" spans="1:14" x14ac:dyDescent="0.25">
      <c r="A26" s="16" t="s">
        <v>35</v>
      </c>
      <c r="B26" s="17">
        <f>+'[1]P2 Presupuesto Aprobado-Ejec '!F27</f>
        <v>0</v>
      </c>
      <c r="C26" s="17">
        <f>+'[1]P2 Presupuesto Aprobado-Ejec '!G27</f>
        <v>24249.71</v>
      </c>
      <c r="D26" s="17">
        <f>+'[1]P2 Presupuesto Aprobado-Ejec '!H27</f>
        <v>0</v>
      </c>
      <c r="E26" s="17">
        <f>+'[1]P2 Presupuesto Aprobado-Ejec '!I27</f>
        <v>79060</v>
      </c>
      <c r="F26" s="17">
        <f>+'[1]P2 Presupuesto Aprobado-Ejec '!J27</f>
        <v>0</v>
      </c>
      <c r="G26" s="17">
        <f>+'[1]P2 Presupuesto Aprobado-Ejec '!K27</f>
        <v>0</v>
      </c>
      <c r="H26" s="17">
        <f>+'[1]P2 Presupuesto Aprobado-Ejec '!L27</f>
        <v>0</v>
      </c>
      <c r="I26" s="17">
        <f>+'[1]P2 Presupuesto Aprobado-Ejec '!M27</f>
        <v>0</v>
      </c>
      <c r="J26" s="17">
        <f>+'[1]P2 Presupuesto Aprobado-Ejec '!N27</f>
        <v>198004</v>
      </c>
      <c r="K26" s="17">
        <f>+'[1]P2 Presupuesto Aprobado-Ejec '!O27</f>
        <v>0</v>
      </c>
      <c r="L26" s="17">
        <f>+'[1]P2 Presupuesto Aprobado-Ejec '!P27</f>
        <v>0</v>
      </c>
      <c r="M26" s="17">
        <f>+'[1]P2 Presupuesto Aprobado-Ejec '!Q27</f>
        <v>0</v>
      </c>
      <c r="N26" s="17">
        <f>+'[1]P2 Presupuesto Aprobado-Ejec '!R27</f>
        <v>0</v>
      </c>
    </row>
    <row r="27" spans="1:14" x14ac:dyDescent="0.25">
      <c r="A27" s="14" t="s">
        <v>36</v>
      </c>
      <c r="B27" s="15">
        <f>+'[1]P2 Presupuesto Aprobado-Ejec '!F28</f>
        <v>928300</v>
      </c>
      <c r="C27" s="15">
        <f>+'[1]P2 Presupuesto Aprobado-Ejec '!G28</f>
        <v>22735957.919999998</v>
      </c>
      <c r="D27" s="15">
        <f>+'[1]P2 Presupuesto Aprobado-Ejec '!H28</f>
        <v>5484095</v>
      </c>
      <c r="E27" s="15">
        <f>+'[1]P2 Presupuesto Aprobado-Ejec '!I28</f>
        <v>8466280.1799999997</v>
      </c>
      <c r="F27" s="15">
        <f>+'[1]P2 Presupuesto Aprobado-Ejec '!J28</f>
        <v>7824613.629999999</v>
      </c>
      <c r="G27" s="15">
        <f>+'[1]P2 Presupuesto Aprobado-Ejec '!K28</f>
        <v>25973302.039999999</v>
      </c>
      <c r="H27" s="15">
        <f>+'[1]P2 Presupuesto Aprobado-Ejec '!L28</f>
        <v>554569.30000000005</v>
      </c>
      <c r="I27" s="15">
        <f>+'[1]P2 Presupuesto Aprobado-Ejec '!M28</f>
        <v>2606579.06</v>
      </c>
      <c r="J27" s="15">
        <f>+'[1]P2 Presupuesto Aprobado-Ejec '!N28</f>
        <v>19809500.780000001</v>
      </c>
      <c r="K27" s="15">
        <f>+'[1]P2 Presupuesto Aprobado-Ejec '!O28</f>
        <v>13237180.34</v>
      </c>
      <c r="L27" s="15">
        <f>+'[1]P2 Presupuesto Aprobado-Ejec '!P28</f>
        <v>0</v>
      </c>
      <c r="M27" s="15">
        <f>+'[1]P2 Presupuesto Aprobado-Ejec '!Q28</f>
        <v>0</v>
      </c>
      <c r="N27" s="19">
        <f t="shared" ref="N27" si="3">+N28+N29+N30+N31+N32+N33+N34+N35+N36</f>
        <v>107620378.24999999</v>
      </c>
    </row>
    <row r="28" spans="1:14" x14ac:dyDescent="0.25">
      <c r="A28" s="16" t="s">
        <v>37</v>
      </c>
      <c r="B28" s="17">
        <f>+'[1]P2 Presupuesto Aprobado-Ejec '!F29</f>
        <v>0</v>
      </c>
      <c r="C28" s="17">
        <f>+'[1]P2 Presupuesto Aprobado-Ejec '!G29</f>
        <v>1512379.6</v>
      </c>
      <c r="D28" s="17">
        <f>+'[1]P2 Presupuesto Aprobado-Ejec '!H29</f>
        <v>821156.82</v>
      </c>
      <c r="E28" s="17">
        <f>+'[1]P2 Presupuesto Aprobado-Ejec '!I29</f>
        <v>0</v>
      </c>
      <c r="F28" s="17">
        <f>+'[1]P2 Presupuesto Aprobado-Ejec '!J29</f>
        <v>268937.82</v>
      </c>
      <c r="G28" s="17">
        <f>+'[1]P2 Presupuesto Aprobado-Ejec '!K29</f>
        <v>1535588.7</v>
      </c>
      <c r="H28" s="17">
        <f>+'[1]P2 Presupuesto Aprobado-Ejec '!L29</f>
        <v>0</v>
      </c>
      <c r="I28" s="17">
        <f>+'[1]P2 Presupuesto Aprobado-Ejec '!M29</f>
        <v>329926.25</v>
      </c>
      <c r="J28" s="17">
        <f>+'[1]P2 Presupuesto Aprobado-Ejec '!N29</f>
        <v>2057506.91</v>
      </c>
      <c r="K28" s="17">
        <f>+'[1]P2 Presupuesto Aprobado-Ejec '!O29</f>
        <v>2652508.2999999998</v>
      </c>
      <c r="L28" s="17">
        <f>+'[1]P2 Presupuesto Aprobado-Ejec '!P29</f>
        <v>0</v>
      </c>
      <c r="M28" s="17">
        <f>+'[1]P2 Presupuesto Aprobado-Ejec '!Q29</f>
        <v>0</v>
      </c>
      <c r="N28" s="17">
        <f>+'[1]P2 Presupuesto Aprobado-Ejec '!R29</f>
        <v>9178004.3999999985</v>
      </c>
    </row>
    <row r="29" spans="1:14" x14ac:dyDescent="0.25">
      <c r="A29" s="16" t="s">
        <v>38</v>
      </c>
      <c r="B29" s="17">
        <f>+'[1]P2 Presupuesto Aprobado-Ejec '!F30</f>
        <v>0</v>
      </c>
      <c r="C29" s="17">
        <f>+'[1]P2 Presupuesto Aprobado-Ejec '!G30</f>
        <v>0</v>
      </c>
      <c r="D29" s="17">
        <f>+'[1]P2 Presupuesto Aprobado-Ejec '!H30</f>
        <v>0</v>
      </c>
      <c r="E29" s="17">
        <f>+'[1]P2 Presupuesto Aprobado-Ejec '!I30</f>
        <v>0</v>
      </c>
      <c r="F29" s="17">
        <f>+'[1]P2 Presupuesto Aprobado-Ejec '!J30</f>
        <v>283732.82</v>
      </c>
      <c r="G29" s="17">
        <f>+'[1]P2 Presupuesto Aprobado-Ejec '!K30</f>
        <v>71600</v>
      </c>
      <c r="H29" s="17">
        <f>+'[1]P2 Presupuesto Aprobado-Ejec '!L30</f>
        <v>0</v>
      </c>
      <c r="I29" s="17">
        <f>+'[1]P2 Presupuesto Aprobado-Ejec '!M30</f>
        <v>0</v>
      </c>
      <c r="J29" s="17">
        <f>+'[1]P2 Presupuesto Aprobado-Ejec '!N30</f>
        <v>0</v>
      </c>
      <c r="K29" s="17">
        <f>+'[1]P2 Presupuesto Aprobado-Ejec '!O30</f>
        <v>113280</v>
      </c>
      <c r="L29" s="17">
        <f>+'[1]P2 Presupuesto Aprobado-Ejec '!P30</f>
        <v>0</v>
      </c>
      <c r="M29" s="17">
        <f>+'[1]P2 Presupuesto Aprobado-Ejec '!Q30</f>
        <v>0</v>
      </c>
      <c r="N29" s="17">
        <f>+'[1]P2 Presupuesto Aprobado-Ejec '!R30</f>
        <v>468612.82</v>
      </c>
    </row>
    <row r="30" spans="1:14" x14ac:dyDescent="0.25">
      <c r="A30" s="16" t="s">
        <v>39</v>
      </c>
      <c r="B30" s="17">
        <f>+'[1]P2 Presupuesto Aprobado-Ejec '!F31</f>
        <v>0</v>
      </c>
      <c r="C30" s="17">
        <f>+'[1]P2 Presupuesto Aprobado-Ejec '!G31</f>
        <v>79647.98</v>
      </c>
      <c r="D30" s="17">
        <f>+'[1]P2 Presupuesto Aprobado-Ejec '!H31</f>
        <v>0</v>
      </c>
      <c r="E30" s="17">
        <f>+'[1]P2 Presupuesto Aprobado-Ejec '!I31</f>
        <v>223604.1</v>
      </c>
      <c r="F30" s="17">
        <f>+'[1]P2 Presupuesto Aprobado-Ejec '!J31</f>
        <v>0</v>
      </c>
      <c r="G30" s="17">
        <f>+'[1]P2 Presupuesto Aprobado-Ejec '!K31</f>
        <v>1753332.59</v>
      </c>
      <c r="H30" s="17">
        <f>+'[1]P2 Presupuesto Aprobado-Ejec '!L31</f>
        <v>-58233</v>
      </c>
      <c r="I30" s="17">
        <f>+'[1]P2 Presupuesto Aprobado-Ejec '!M31</f>
        <v>121422</v>
      </c>
      <c r="J30" s="17">
        <f>+'[1]P2 Presupuesto Aprobado-Ejec '!N31</f>
        <v>58233</v>
      </c>
      <c r="K30" s="17">
        <f>+'[1]P2 Presupuesto Aprobado-Ejec '!O31</f>
        <v>92999.34</v>
      </c>
      <c r="L30" s="17">
        <f>+'[1]P2 Presupuesto Aprobado-Ejec '!P31</f>
        <v>0</v>
      </c>
      <c r="M30" s="17">
        <f>+'[1]P2 Presupuesto Aprobado-Ejec '!Q31</f>
        <v>0</v>
      </c>
      <c r="N30" s="17">
        <f>+'[1]P2 Presupuesto Aprobado-Ejec '!R31</f>
        <v>2271006.0099999998</v>
      </c>
    </row>
    <row r="31" spans="1:14" x14ac:dyDescent="0.25">
      <c r="A31" s="16" t="s">
        <v>40</v>
      </c>
      <c r="B31" s="17">
        <f>+'[1]P2 Presupuesto Aprobado-Ejec '!F32</f>
        <v>0</v>
      </c>
      <c r="C31" s="17">
        <f>+'[1]P2 Presupuesto Aprobado-Ejec '!G32</f>
        <v>6151631.5099999998</v>
      </c>
      <c r="D31" s="17">
        <f>+'[1]P2 Presupuesto Aprobado-Ejec '!H32</f>
        <v>1039775</v>
      </c>
      <c r="E31" s="17">
        <f>+'[1]P2 Presupuesto Aprobado-Ejec '!I32</f>
        <v>2843813.26</v>
      </c>
      <c r="F31" s="17">
        <f>+'[1]P2 Presupuesto Aprobado-Ejec '!J32</f>
        <v>1831315.74</v>
      </c>
      <c r="G31" s="17">
        <f>+'[1]P2 Presupuesto Aprobado-Ejec '!K32</f>
        <v>7754938</v>
      </c>
      <c r="H31" s="17">
        <f>+'[1]P2 Presupuesto Aprobado-Ejec '!L32</f>
        <v>765000</v>
      </c>
      <c r="I31" s="17">
        <f>+'[1]P2 Presupuesto Aprobado-Ejec '!M32</f>
        <v>0</v>
      </c>
      <c r="J31" s="17">
        <f>+'[1]P2 Presupuesto Aprobado-Ejec '!N32</f>
        <v>5177112.28</v>
      </c>
      <c r="K31" s="17">
        <f>+'[1]P2 Presupuesto Aprobado-Ejec '!O32</f>
        <v>867369</v>
      </c>
      <c r="L31" s="17">
        <f>+'[1]P2 Presupuesto Aprobado-Ejec '!P32</f>
        <v>0</v>
      </c>
      <c r="M31" s="17">
        <f>+'[1]P2 Presupuesto Aprobado-Ejec '!Q32</f>
        <v>0</v>
      </c>
      <c r="N31" s="17">
        <f>+'[1]P2 Presupuesto Aprobado-Ejec '!R32</f>
        <v>26430954.789999999</v>
      </c>
    </row>
    <row r="32" spans="1:14" x14ac:dyDescent="0.25">
      <c r="A32" s="16" t="s">
        <v>41</v>
      </c>
      <c r="B32" s="17">
        <f>+'[1]P2 Presupuesto Aprobado-Ejec '!F33</f>
        <v>0</v>
      </c>
      <c r="C32" s="17">
        <f>+'[1]P2 Presupuesto Aprobado-Ejec '!G33</f>
        <v>1291309.6299999999</v>
      </c>
      <c r="D32" s="17">
        <f>+'[1]P2 Presupuesto Aprobado-Ejec '!H33</f>
        <v>219260.47</v>
      </c>
      <c r="E32" s="17">
        <f>+'[1]P2 Presupuesto Aprobado-Ejec '!I33</f>
        <v>0</v>
      </c>
      <c r="F32" s="17">
        <f>+'[1]P2 Presupuesto Aprobado-Ejec '!J33</f>
        <v>453354.01</v>
      </c>
      <c r="G32" s="17">
        <f>+'[1]P2 Presupuesto Aprobado-Ejec '!K33</f>
        <v>779270.84</v>
      </c>
      <c r="H32" s="17">
        <f>+'[1]P2 Presupuesto Aprobado-Ejec '!L33</f>
        <v>-525572</v>
      </c>
      <c r="I32" s="17">
        <f>+'[1]P2 Presupuesto Aprobado-Ejec '!M33</f>
        <v>0</v>
      </c>
      <c r="J32" s="17">
        <f>+'[1]P2 Presupuesto Aprobado-Ejec '!N33</f>
        <v>367353.26</v>
      </c>
      <c r="K32" s="17">
        <f>+'[1]P2 Presupuesto Aprobado-Ejec '!O33</f>
        <v>0</v>
      </c>
      <c r="L32" s="17">
        <f>+'[1]P2 Presupuesto Aprobado-Ejec '!P33</f>
        <v>0</v>
      </c>
      <c r="M32" s="17">
        <f>+'[1]P2 Presupuesto Aprobado-Ejec '!Q33</f>
        <v>0</v>
      </c>
      <c r="N32" s="17">
        <f>+'[1]P2 Presupuesto Aprobado-Ejec '!R33</f>
        <v>2584976.21</v>
      </c>
    </row>
    <row r="33" spans="1:14" x14ac:dyDescent="0.25">
      <c r="A33" s="16" t="s">
        <v>42</v>
      </c>
      <c r="B33" s="17">
        <f>+'[1]P2 Presupuesto Aprobado-Ejec '!F34</f>
        <v>0</v>
      </c>
      <c r="C33" s="17">
        <f>+'[1]P2 Presupuesto Aprobado-Ejec '!G34</f>
        <v>66003.3</v>
      </c>
      <c r="D33" s="17">
        <f>+'[1]P2 Presupuesto Aprobado-Ejec '!H34</f>
        <v>0</v>
      </c>
      <c r="E33" s="17">
        <f>+'[1]P2 Presupuesto Aprobado-Ejec '!I34</f>
        <v>0</v>
      </c>
      <c r="F33" s="17">
        <f>+'[1]P2 Presupuesto Aprobado-Ejec '!J34</f>
        <v>2605</v>
      </c>
      <c r="G33" s="17">
        <f>+'[1]P2 Presupuesto Aprobado-Ejec '!K34</f>
        <v>141055</v>
      </c>
      <c r="H33" s="17">
        <f>+'[1]P2 Presupuesto Aprobado-Ejec '!L34</f>
        <v>0</v>
      </c>
      <c r="I33" s="17">
        <f>+'[1]P2 Presupuesto Aprobado-Ejec '!M34</f>
        <v>359465</v>
      </c>
      <c r="J33" s="17">
        <f>+'[1]P2 Presupuesto Aprobado-Ejec '!N34</f>
        <v>0</v>
      </c>
      <c r="K33" s="17">
        <f>+'[1]P2 Presupuesto Aprobado-Ejec '!O34</f>
        <v>0</v>
      </c>
      <c r="L33" s="17">
        <f>+'[1]P2 Presupuesto Aprobado-Ejec '!P34</f>
        <v>0</v>
      </c>
      <c r="M33" s="17">
        <f>+'[1]P2 Presupuesto Aprobado-Ejec '!Q34</f>
        <v>0</v>
      </c>
      <c r="N33" s="17">
        <f>+'[1]P2 Presupuesto Aprobado-Ejec '!R34</f>
        <v>569128.30000000005</v>
      </c>
    </row>
    <row r="34" spans="1:14" x14ac:dyDescent="0.25">
      <c r="A34" s="16" t="s">
        <v>43</v>
      </c>
      <c r="B34" s="17">
        <f>+'[1]P2 Presupuesto Aprobado-Ejec '!F35</f>
        <v>928300</v>
      </c>
      <c r="C34" s="17">
        <f>+'[1]P2 Presupuesto Aprobado-Ejec '!G35</f>
        <v>5471835.8499999996</v>
      </c>
      <c r="D34" s="17">
        <f>+'[1]P2 Presupuesto Aprobado-Ejec '!H35</f>
        <v>2020265.51</v>
      </c>
      <c r="E34" s="17">
        <f>+'[1]P2 Presupuesto Aprobado-Ejec '!I35</f>
        <v>1458372.17</v>
      </c>
      <c r="F34" s="17"/>
      <c r="G34" s="17">
        <f>+'[1]P2 Presupuesto Aprobado-Ejec '!K35</f>
        <v>5556267.5099999998</v>
      </c>
      <c r="H34" s="17">
        <f>+'[1]P2 Presupuesto Aprobado-Ejec '!L35</f>
        <v>423964.32</v>
      </c>
      <c r="I34" s="17">
        <f>+'[1]P2 Presupuesto Aprobado-Ejec '!M35</f>
        <v>1111483.81</v>
      </c>
      <c r="J34" s="17">
        <f>+'[1]P2 Presupuesto Aprobado-Ejec '!N35</f>
        <v>5942191.2199999997</v>
      </c>
      <c r="K34" s="17">
        <f>+'[1]P2 Presupuesto Aprobado-Ejec '!O35</f>
        <v>5573724.9699999997</v>
      </c>
      <c r="L34" s="17">
        <f>+'[1]P2 Presupuesto Aprobado-Ejec '!P35</f>
        <v>0</v>
      </c>
      <c r="M34" s="17">
        <f>+'[1]P2 Presupuesto Aprobado-Ejec '!Q35</f>
        <v>0</v>
      </c>
      <c r="N34" s="17">
        <f>+'[1]P2 Presupuesto Aprobado-Ejec '!R35</f>
        <v>32320019.169999998</v>
      </c>
    </row>
    <row r="35" spans="1:14" x14ac:dyDescent="0.25">
      <c r="A35" s="16" t="s">
        <v>44</v>
      </c>
      <c r="B35" s="17">
        <f>+'[1]P2 Presupuesto Aprobado-Ejec '!F36</f>
        <v>0</v>
      </c>
      <c r="C35" s="17">
        <f>+'[1]P2 Presupuesto Aprobado-Ejec '!G36</f>
        <v>0</v>
      </c>
      <c r="D35" s="17">
        <f>+'[1]P2 Presupuesto Aprobado-Ejec '!H36</f>
        <v>0</v>
      </c>
      <c r="E35" s="17">
        <f>+'[1]P2 Presupuesto Aprobado-Ejec '!I36</f>
        <v>0</v>
      </c>
      <c r="F35" s="17">
        <f>+'[1]P2 Presupuesto Aprobado-Ejec '!J36</f>
        <v>0</v>
      </c>
      <c r="G35" s="17">
        <f>+'[1]P2 Presupuesto Aprobado-Ejec '!K36</f>
        <v>0</v>
      </c>
      <c r="H35" s="17">
        <f>+'[1]P2 Presupuesto Aprobado-Ejec '!L36</f>
        <v>0</v>
      </c>
      <c r="I35" s="17">
        <f>+'[1]P2 Presupuesto Aprobado-Ejec '!M36</f>
        <v>0</v>
      </c>
      <c r="J35" s="17">
        <f>+'[1]P2 Presupuesto Aprobado-Ejec '!N36</f>
        <v>0</v>
      </c>
      <c r="K35" s="17">
        <f>+'[1]P2 Presupuesto Aprobado-Ejec '!O36</f>
        <v>0</v>
      </c>
      <c r="L35" s="17">
        <f>+'[1]P2 Presupuesto Aprobado-Ejec '!P36</f>
        <v>0</v>
      </c>
      <c r="M35" s="17">
        <f>+'[1]P2 Presupuesto Aprobado-Ejec '!Q36</f>
        <v>0</v>
      </c>
      <c r="N35" s="17">
        <f>+'[1]P2 Presupuesto Aprobado-Ejec '!R36</f>
        <v>0</v>
      </c>
    </row>
    <row r="36" spans="1:14" x14ac:dyDescent="0.25">
      <c r="A36" s="16" t="s">
        <v>45</v>
      </c>
      <c r="B36" s="17">
        <f>+'[1]P2 Presupuesto Aprobado-Ejec '!F37</f>
        <v>0</v>
      </c>
      <c r="C36" s="17">
        <f>+'[1]P2 Presupuesto Aprobado-Ejec '!G37</f>
        <v>8163150.0499999998</v>
      </c>
      <c r="D36" s="17">
        <f>+'[1]P2 Presupuesto Aprobado-Ejec '!H37</f>
        <v>1383637.2</v>
      </c>
      <c r="E36" s="17">
        <f>+'[1]P2 Presupuesto Aprobado-Ejec '!I37</f>
        <v>3940490.65</v>
      </c>
      <c r="F36" s="17">
        <f>+'[1]P2 Presupuesto Aprobado-Ejec '!J37</f>
        <v>1151054.43</v>
      </c>
      <c r="G36" s="17">
        <f>+'[1]P2 Presupuesto Aprobado-Ejec '!K37</f>
        <v>8381249.4000000004</v>
      </c>
      <c r="H36" s="17">
        <f>+'[1]P2 Presupuesto Aprobado-Ejec '!L37</f>
        <v>-50590.02</v>
      </c>
      <c r="I36" s="17">
        <f>+'[1]P2 Presupuesto Aprobado-Ejec '!M37</f>
        <v>684282</v>
      </c>
      <c r="J36" s="17">
        <f>+'[1]P2 Presupuesto Aprobado-Ejec '!N37</f>
        <v>6207104.1100000003</v>
      </c>
      <c r="K36" s="17">
        <f>+'[1]P2 Presupuesto Aprobado-Ejec '!O37</f>
        <v>3937298.73</v>
      </c>
      <c r="L36" s="17">
        <f>+'[1]P2 Presupuesto Aprobado-Ejec '!P37</f>
        <v>0</v>
      </c>
      <c r="M36" s="17">
        <f>+'[1]P2 Presupuesto Aprobado-Ejec '!Q37</f>
        <v>0</v>
      </c>
      <c r="N36" s="17">
        <f>+'[1]P2 Presupuesto Aprobado-Ejec '!R37</f>
        <v>33797676.549999997</v>
      </c>
    </row>
    <row r="37" spans="1:14" x14ac:dyDescent="0.25">
      <c r="A37" s="14" t="s">
        <v>46</v>
      </c>
      <c r="B37" s="15">
        <f>+'[1]P2 Presupuesto Aprobado-Ejec '!F38</f>
        <v>0</v>
      </c>
      <c r="C37" s="15">
        <f>+'[1]P2 Presupuesto Aprobado-Ejec '!G38</f>
        <v>0</v>
      </c>
      <c r="D37" s="15">
        <f>+'[1]P2 Presupuesto Aprobado-Ejec '!H38</f>
        <v>0</v>
      </c>
      <c r="E37" s="15">
        <f>+'[1]P2 Presupuesto Aprobado-Ejec '!I38</f>
        <v>0</v>
      </c>
      <c r="F37" s="15">
        <f>+'[1]P2 Presupuesto Aprobado-Ejec '!J38</f>
        <v>0</v>
      </c>
      <c r="G37" s="15">
        <f>+'[1]P2 Presupuesto Aprobado-Ejec '!K38</f>
        <v>0</v>
      </c>
      <c r="H37" s="15">
        <f>+'[1]P2 Presupuesto Aprobado-Ejec '!L38</f>
        <v>0</v>
      </c>
      <c r="I37" s="15">
        <f>+'[1]P2 Presupuesto Aprobado-Ejec '!M38</f>
        <v>0</v>
      </c>
      <c r="J37" s="15">
        <f>+'[1]P2 Presupuesto Aprobado-Ejec '!N38</f>
        <v>0</v>
      </c>
      <c r="K37" s="15">
        <f>+'[1]P2 Presupuesto Aprobado-Ejec '!O38</f>
        <v>0</v>
      </c>
      <c r="L37" s="15">
        <f>+'[1]P2 Presupuesto Aprobado-Ejec '!P38</f>
        <v>0</v>
      </c>
      <c r="M37" s="15">
        <f>+'[1]P2 Presupuesto Aprobado-Ejec '!Q38</f>
        <v>0</v>
      </c>
      <c r="N37" s="19">
        <f t="shared" ref="N37" si="4">+N38+N39+N40+N41+N42+N43+N44+N45+N46</f>
        <v>0</v>
      </c>
    </row>
    <row r="38" spans="1:14" x14ac:dyDescent="0.25">
      <c r="A38" s="16" t="s">
        <v>47</v>
      </c>
      <c r="B38" s="20">
        <f>+'[1]P2 Presupuesto Aprobado-Ejec '!F39</f>
        <v>0</v>
      </c>
      <c r="C38" s="20">
        <f>+'[1]P2 Presupuesto Aprobado-Ejec '!G39</f>
        <v>0</v>
      </c>
      <c r="D38" s="20">
        <f>+'[1]P2 Presupuesto Aprobado-Ejec '!H39</f>
        <v>0</v>
      </c>
      <c r="E38" s="20">
        <f>+'[1]P2 Presupuesto Aprobado-Ejec '!I39</f>
        <v>0</v>
      </c>
      <c r="F38" s="20">
        <f>+'[1]P2 Presupuesto Aprobado-Ejec '!J39</f>
        <v>0</v>
      </c>
      <c r="G38" s="20">
        <f>+'[1]P2 Presupuesto Aprobado-Ejec '!K39</f>
        <v>0</v>
      </c>
      <c r="H38" s="20">
        <f>+'[1]P2 Presupuesto Aprobado-Ejec '!L39</f>
        <v>0</v>
      </c>
      <c r="I38" s="20">
        <f>+'[1]P2 Presupuesto Aprobado-Ejec '!M39</f>
        <v>0</v>
      </c>
      <c r="J38" s="20">
        <f>+'[1]P2 Presupuesto Aprobado-Ejec '!N39</f>
        <v>0</v>
      </c>
      <c r="K38" s="20">
        <f>+'[1]P2 Presupuesto Aprobado-Ejec '!O39</f>
        <v>0</v>
      </c>
      <c r="L38" s="20">
        <f>+'[1]P2 Presupuesto Aprobado-Ejec '!P39</f>
        <v>0</v>
      </c>
      <c r="M38" s="20">
        <f>+'[1]P2 Presupuesto Aprobado-Ejec '!Q39</f>
        <v>0</v>
      </c>
      <c r="N38" s="20">
        <f>+'[1]P2 Presupuesto Aprobado-Ejec '!R39</f>
        <v>0</v>
      </c>
    </row>
    <row r="39" spans="1:14" x14ac:dyDescent="0.25">
      <c r="A39" s="16" t="s">
        <v>48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</row>
    <row r="40" spans="1:14" x14ac:dyDescent="0.25">
      <c r="A40" s="16" t="s">
        <v>49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</row>
    <row r="41" spans="1:14" x14ac:dyDescent="0.25">
      <c r="A41" s="16" t="s">
        <v>50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</row>
    <row r="42" spans="1:14" x14ac:dyDescent="0.25">
      <c r="A42" s="16" t="s">
        <v>51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</row>
    <row r="43" spans="1:14" x14ac:dyDescent="0.25">
      <c r="A43" s="16" t="s">
        <v>52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</row>
    <row r="44" spans="1:14" x14ac:dyDescent="0.25">
      <c r="A44" s="16" t="s">
        <v>53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</row>
    <row r="45" spans="1:14" x14ac:dyDescent="0.25">
      <c r="A45" s="16" t="s">
        <v>54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</row>
    <row r="46" spans="1:14" x14ac:dyDescent="0.25">
      <c r="A46" s="14" t="s">
        <v>55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</row>
    <row r="47" spans="1:14" x14ac:dyDescent="0.25">
      <c r="A47" s="16" t="s">
        <v>56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</row>
    <row r="48" spans="1:14" x14ac:dyDescent="0.25">
      <c r="A48" s="16" t="s">
        <v>57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</row>
    <row r="49" spans="1:14" x14ac:dyDescent="0.25">
      <c r="A49" s="16" t="s">
        <v>58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</row>
    <row r="50" spans="1:14" x14ac:dyDescent="0.25">
      <c r="A50" s="16" t="s">
        <v>59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</row>
    <row r="51" spans="1:14" x14ac:dyDescent="0.25">
      <c r="A51" s="16" t="s">
        <v>60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</row>
    <row r="52" spans="1:14" x14ac:dyDescent="0.25">
      <c r="A52" s="16" t="s">
        <v>61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</row>
    <row r="53" spans="1:14" x14ac:dyDescent="0.25">
      <c r="A53" s="14" t="s">
        <v>62</v>
      </c>
      <c r="B53" s="15">
        <f>+'[1]P2 Presupuesto Aprobado-Ejec '!F54</f>
        <v>0</v>
      </c>
      <c r="C53" s="15">
        <f>+'[1]P2 Presupuesto Aprobado-Ejec '!G54</f>
        <v>0</v>
      </c>
      <c r="D53" s="15">
        <f>+'[1]P2 Presupuesto Aprobado-Ejec '!H54</f>
        <v>0</v>
      </c>
      <c r="E53" s="15">
        <f>+'[1]P2 Presupuesto Aprobado-Ejec '!I54</f>
        <v>0</v>
      </c>
      <c r="F53" s="15">
        <f>+'[1]P2 Presupuesto Aprobado-Ejec '!J54</f>
        <v>986138.6</v>
      </c>
      <c r="G53" s="15">
        <f>+'[1]P2 Presupuesto Aprobado-Ejec '!K54</f>
        <v>251835.6</v>
      </c>
      <c r="H53" s="15">
        <f>+'[1]P2 Presupuesto Aprobado-Ejec '!L54</f>
        <v>-136384.4</v>
      </c>
      <c r="I53" s="15">
        <f>+'[1]P2 Presupuesto Aprobado-Ejec '!M54</f>
        <v>0</v>
      </c>
      <c r="J53" s="15">
        <f>+'[1]P2 Presupuesto Aprobado-Ejec '!N54</f>
        <v>1104519.6000000001</v>
      </c>
      <c r="K53" s="15">
        <f>+'[1]P2 Presupuesto Aprobado-Ejec '!O54</f>
        <v>0</v>
      </c>
      <c r="L53" s="15">
        <f>+'[1]P2 Presupuesto Aprobado-Ejec '!P54</f>
        <v>0</v>
      </c>
      <c r="M53" s="15">
        <f>+'[1]P2 Presupuesto Aprobado-Ejec '!Q54</f>
        <v>0</v>
      </c>
      <c r="N53" s="19">
        <f t="shared" ref="N53" si="5">+N54+N55+N56+N57+N58+N59+N60+N61+N62</f>
        <v>2206109.4000000004</v>
      </c>
    </row>
    <row r="54" spans="1:14" x14ac:dyDescent="0.25">
      <c r="A54" s="16" t="s">
        <v>63</v>
      </c>
      <c r="B54" s="17">
        <f>+'[1]P2 Presupuesto Aprobado-Ejec '!F55</f>
        <v>0</v>
      </c>
      <c r="C54" s="17">
        <f>+'[1]P2 Presupuesto Aprobado-Ejec '!G55</f>
        <v>0</v>
      </c>
      <c r="D54" s="17">
        <f>+'[1]P2 Presupuesto Aprobado-Ejec '!H55</f>
        <v>0</v>
      </c>
      <c r="E54" s="17">
        <f>+'[1]P2 Presupuesto Aprobado-Ejec '!I55</f>
        <v>0</v>
      </c>
      <c r="F54" s="17">
        <f>+'[1]P2 Presupuesto Aprobado-Ejec '!J55</f>
        <v>886064.22</v>
      </c>
      <c r="G54" s="17">
        <f>+'[1]P2 Presupuesto Aprobado-Ejec '!K55</f>
        <v>105551</v>
      </c>
      <c r="H54" s="17">
        <f>+'[1]P2 Presupuesto Aprobado-Ejec '!L55</f>
        <v>0</v>
      </c>
      <c r="I54" s="17">
        <f>+'[1]P2 Presupuesto Aprobado-Ejec '!M55</f>
        <v>0</v>
      </c>
      <c r="J54" s="17">
        <f>+'[1]P2 Presupuesto Aprobado-Ejec '!N55</f>
        <v>0</v>
      </c>
      <c r="K54" s="17">
        <f>+'[1]P2 Presupuesto Aprobado-Ejec '!O55</f>
        <v>0</v>
      </c>
      <c r="L54" s="17">
        <f>+'[1]P2 Presupuesto Aprobado-Ejec '!P55</f>
        <v>0</v>
      </c>
      <c r="M54" s="17">
        <f>+'[1]P2 Presupuesto Aprobado-Ejec '!Q55</f>
        <v>0</v>
      </c>
      <c r="N54" s="17">
        <f>+'[1]P2 Presupuesto Aprobado-Ejec '!R55</f>
        <v>991615.22</v>
      </c>
    </row>
    <row r="55" spans="1:14" x14ac:dyDescent="0.25">
      <c r="A55" s="16" t="s">
        <v>64</v>
      </c>
      <c r="B55" s="17">
        <f>+'[1]P2 Presupuesto Aprobado-Ejec '!F56</f>
        <v>0</v>
      </c>
      <c r="C55" s="17">
        <f>+'[1]P2 Presupuesto Aprobado-Ejec '!G56</f>
        <v>0</v>
      </c>
      <c r="D55" s="17">
        <f>+'[1]P2 Presupuesto Aprobado-Ejec '!H56</f>
        <v>0</v>
      </c>
      <c r="E55" s="17">
        <f>+'[1]P2 Presupuesto Aprobado-Ejec '!I56</f>
        <v>0</v>
      </c>
      <c r="F55" s="17">
        <f>+'[1]P2 Presupuesto Aprobado-Ejec '!J56</f>
        <v>0</v>
      </c>
      <c r="G55" s="17">
        <f>+'[1]P2 Presupuesto Aprobado-Ejec '!K56</f>
        <v>0</v>
      </c>
      <c r="H55" s="17">
        <f>+'[1]P2 Presupuesto Aprobado-Ejec '!L56</f>
        <v>0</v>
      </c>
      <c r="I55" s="17">
        <f>+'[1]P2 Presupuesto Aprobado-Ejec '!M56</f>
        <v>0</v>
      </c>
      <c r="J55" s="17">
        <f>+'[1]P2 Presupuesto Aprobado-Ejec '!N56</f>
        <v>0</v>
      </c>
      <c r="K55" s="17">
        <f>+'[1]P2 Presupuesto Aprobado-Ejec '!O56</f>
        <v>0</v>
      </c>
      <c r="L55" s="17">
        <f>+'[1]P2 Presupuesto Aprobado-Ejec '!P56</f>
        <v>0</v>
      </c>
      <c r="M55" s="17">
        <f>+'[1]P2 Presupuesto Aprobado-Ejec '!Q56</f>
        <v>0</v>
      </c>
      <c r="N55" s="17">
        <f>+'[1]P2 Presupuesto Aprobado-Ejec '!R56</f>
        <v>0</v>
      </c>
    </row>
    <row r="56" spans="1:14" x14ac:dyDescent="0.25">
      <c r="A56" s="16" t="s">
        <v>65</v>
      </c>
      <c r="B56" s="17">
        <f>+'[1]P2 Presupuesto Aprobado-Ejec '!F57</f>
        <v>0</v>
      </c>
      <c r="C56" s="17">
        <f>+'[1]P2 Presupuesto Aprobado-Ejec '!G57</f>
        <v>0</v>
      </c>
      <c r="D56" s="17">
        <f>+'[1]P2 Presupuesto Aprobado-Ejec '!H57</f>
        <v>0</v>
      </c>
      <c r="E56" s="17">
        <f>+'[1]P2 Presupuesto Aprobado-Ejec '!I57</f>
        <v>0</v>
      </c>
      <c r="F56" s="17">
        <f>+'[1]P2 Presupuesto Aprobado-Ejec '!J57</f>
        <v>100074.38</v>
      </c>
      <c r="G56" s="17">
        <f>+'[1]P2 Presupuesto Aprobado-Ejec '!K57</f>
        <v>0</v>
      </c>
      <c r="H56" s="17">
        <f>+'[1]P2 Presupuesto Aprobado-Ejec '!L57</f>
        <v>0</v>
      </c>
      <c r="I56" s="17">
        <f>+'[1]P2 Presupuesto Aprobado-Ejec '!M57</f>
        <v>0</v>
      </c>
      <c r="J56" s="17">
        <f>+'[1]P2 Presupuesto Aprobado-Ejec '!N57</f>
        <v>1073249.6000000001</v>
      </c>
      <c r="K56" s="17">
        <f>+'[1]P2 Presupuesto Aprobado-Ejec '!O57</f>
        <v>0</v>
      </c>
      <c r="L56" s="17">
        <f>+'[1]P2 Presupuesto Aprobado-Ejec '!P57</f>
        <v>0</v>
      </c>
      <c r="M56" s="17">
        <f>+'[1]P2 Presupuesto Aprobado-Ejec '!Q57</f>
        <v>0</v>
      </c>
      <c r="N56" s="17">
        <f>+'[1]P2 Presupuesto Aprobado-Ejec '!R57</f>
        <v>1173323.98</v>
      </c>
    </row>
    <row r="57" spans="1:14" x14ac:dyDescent="0.25">
      <c r="A57" s="16" t="s">
        <v>66</v>
      </c>
      <c r="B57" s="17">
        <f>+'[1]P2 Presupuesto Aprobado-Ejec '!F59</f>
        <v>0</v>
      </c>
      <c r="C57" s="17">
        <f>+'[1]P2 Presupuesto Aprobado-Ejec '!G59</f>
        <v>0</v>
      </c>
      <c r="D57" s="17">
        <f>+'[1]P2 Presupuesto Aprobado-Ejec '!H59</f>
        <v>0</v>
      </c>
      <c r="E57" s="17">
        <f>+'[1]P2 Presupuesto Aprobado-Ejec '!I59</f>
        <v>0</v>
      </c>
      <c r="F57" s="17">
        <f>+'[1]P2 Presupuesto Aprobado-Ejec '!J59</f>
        <v>0</v>
      </c>
      <c r="G57" s="17">
        <f>+'[1]P2 Presupuesto Aprobado-Ejec '!K59</f>
        <v>146284.6</v>
      </c>
      <c r="H57" s="17">
        <f>+'[1]P2 Presupuesto Aprobado-Ejec '!L59</f>
        <v>-136384.4</v>
      </c>
      <c r="I57" s="17">
        <f>+'[1]P2 Presupuesto Aprobado-Ejec '!M59</f>
        <v>0</v>
      </c>
      <c r="J57" s="17">
        <f>+'[1]P2 Presupuesto Aprobado-Ejec '!N59</f>
        <v>31270</v>
      </c>
      <c r="K57" s="17">
        <f>+'[1]P2 Presupuesto Aprobado-Ejec '!O59</f>
        <v>0</v>
      </c>
      <c r="L57" s="17">
        <f>+'[1]P2 Presupuesto Aprobado-Ejec '!P59</f>
        <v>0</v>
      </c>
      <c r="M57" s="17">
        <f>+'[1]P2 Presupuesto Aprobado-Ejec '!Q59</f>
        <v>0</v>
      </c>
      <c r="N57" s="17">
        <f>+'[1]P2 Presupuesto Aprobado-Ejec '!R58</f>
        <v>0</v>
      </c>
    </row>
    <row r="58" spans="1:14" x14ac:dyDescent="0.25">
      <c r="A58" s="16" t="s">
        <v>67</v>
      </c>
      <c r="B58" s="17">
        <f>+'[1]P2 Presupuesto Aprobado-Ejec '!F60</f>
        <v>0</v>
      </c>
      <c r="C58" s="17">
        <f>+'[1]P2 Presupuesto Aprobado-Ejec '!G60</f>
        <v>0</v>
      </c>
      <c r="D58" s="17">
        <f>+'[1]P2 Presupuesto Aprobado-Ejec '!H60</f>
        <v>0</v>
      </c>
      <c r="E58" s="17">
        <f>+'[1]P2 Presupuesto Aprobado-Ejec '!I60</f>
        <v>0</v>
      </c>
      <c r="F58" s="17">
        <f>+'[1]P2 Presupuesto Aprobado-Ejec '!J60</f>
        <v>0</v>
      </c>
      <c r="G58" s="17">
        <f>+'[1]P2 Presupuesto Aprobado-Ejec '!K60</f>
        <v>0</v>
      </c>
      <c r="H58" s="17">
        <f>+'[1]P2 Presupuesto Aprobado-Ejec '!L60</f>
        <v>0</v>
      </c>
      <c r="I58" s="17">
        <f>+'[1]P2 Presupuesto Aprobado-Ejec '!M60</f>
        <v>0</v>
      </c>
      <c r="J58" s="17">
        <f>+'[1]P2 Presupuesto Aprobado-Ejec '!N60</f>
        <v>0</v>
      </c>
      <c r="K58" s="17">
        <f>+'[1]P2 Presupuesto Aprobado-Ejec '!O60</f>
        <v>0</v>
      </c>
      <c r="L58" s="17">
        <f>+'[1]P2 Presupuesto Aprobado-Ejec '!P60</f>
        <v>0</v>
      </c>
      <c r="M58" s="17">
        <f>+'[1]P2 Presupuesto Aprobado-Ejec '!Q60</f>
        <v>0</v>
      </c>
      <c r="N58" s="17">
        <f>+'[1]P2 Presupuesto Aprobado-Ejec '!R59</f>
        <v>41170.200000000012</v>
      </c>
    </row>
    <row r="59" spans="1:14" x14ac:dyDescent="0.25">
      <c r="A59" s="16" t="s">
        <v>68</v>
      </c>
      <c r="B59" s="17">
        <v>0</v>
      </c>
      <c r="C59" s="17">
        <v>0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17">
        <v>0</v>
      </c>
      <c r="M59" s="17">
        <v>0</v>
      </c>
      <c r="N59" s="17">
        <f>+'[1]P2 Presupuesto Aprobado-Ejec '!R60</f>
        <v>0</v>
      </c>
    </row>
    <row r="60" spans="1:14" x14ac:dyDescent="0.25">
      <c r="A60" s="16" t="s">
        <v>69</v>
      </c>
      <c r="B60" s="17">
        <v>0</v>
      </c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17">
        <v>0</v>
      </c>
      <c r="M60" s="17">
        <v>0</v>
      </c>
      <c r="N60" s="17">
        <f>+'[1]P2 Presupuesto Aprobado-Ejec '!R61</f>
        <v>0</v>
      </c>
    </row>
    <row r="61" spans="1:14" x14ac:dyDescent="0.25">
      <c r="A61" s="16" t="s">
        <v>70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17">
        <v>0</v>
      </c>
      <c r="M61" s="17">
        <v>0</v>
      </c>
      <c r="N61" s="17">
        <f>+'[1]P2 Presupuesto Aprobado-Ejec '!R62</f>
        <v>0</v>
      </c>
    </row>
    <row r="62" spans="1:14" x14ac:dyDescent="0.25">
      <c r="A62" s="16" t="s">
        <v>71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17">
        <v>0</v>
      </c>
      <c r="M62" s="17">
        <v>0</v>
      </c>
      <c r="N62" s="17">
        <f>+'[1]P2 Presupuesto Aprobado-Ejec '!R63</f>
        <v>0</v>
      </c>
    </row>
    <row r="63" spans="1:14" x14ac:dyDescent="0.25">
      <c r="A63" s="14" t="s">
        <v>72</v>
      </c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</row>
    <row r="64" spans="1:14" x14ac:dyDescent="0.25">
      <c r="A64" s="16" t="s">
        <v>73</v>
      </c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</row>
    <row r="65" spans="1:14" x14ac:dyDescent="0.25">
      <c r="A65" s="16" t="s">
        <v>74</v>
      </c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</row>
    <row r="66" spans="1:14" x14ac:dyDescent="0.25">
      <c r="A66" s="16" t="s">
        <v>75</v>
      </c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</row>
    <row r="67" spans="1:14" x14ac:dyDescent="0.25">
      <c r="A67" s="16" t="s">
        <v>76</v>
      </c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</row>
    <row r="68" spans="1:14" x14ac:dyDescent="0.25">
      <c r="A68" s="14" t="s">
        <v>77</v>
      </c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</row>
    <row r="69" spans="1:14" x14ac:dyDescent="0.25">
      <c r="A69" s="16" t="s">
        <v>78</v>
      </c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</row>
    <row r="70" spans="1:14" x14ac:dyDescent="0.25">
      <c r="A70" s="16" t="s">
        <v>79</v>
      </c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</row>
    <row r="71" spans="1:14" x14ac:dyDescent="0.25">
      <c r="A71" s="14" t="s">
        <v>80</v>
      </c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</row>
    <row r="72" spans="1:14" x14ac:dyDescent="0.25">
      <c r="A72" s="16" t="s">
        <v>81</v>
      </c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</row>
    <row r="73" spans="1:14" x14ac:dyDescent="0.25">
      <c r="A73" s="16" t="s">
        <v>82</v>
      </c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</row>
    <row r="74" spans="1:14" x14ac:dyDescent="0.25">
      <c r="A74" s="16" t="s">
        <v>83</v>
      </c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</row>
    <row r="75" spans="1:14" x14ac:dyDescent="0.25">
      <c r="A75" s="12" t="s">
        <v>84</v>
      </c>
      <c r="B75" s="21">
        <f>+B53+B37+B27+B17+B11</f>
        <v>27382925.149999999</v>
      </c>
      <c r="C75" s="21">
        <f t="shared" ref="C75:M75" si="6">+C53+C37+C27+C17+C11</f>
        <v>50427125.129999995</v>
      </c>
      <c r="D75" s="21">
        <f t="shared" si="6"/>
        <v>39046299.129999995</v>
      </c>
      <c r="E75" s="21">
        <f t="shared" si="6"/>
        <v>34737592.299999997</v>
      </c>
      <c r="F75" s="21">
        <f t="shared" si="6"/>
        <v>39739281.399999999</v>
      </c>
      <c r="G75" s="21">
        <f t="shared" si="6"/>
        <v>55039137.420000002</v>
      </c>
      <c r="H75" s="21">
        <f t="shared" si="6"/>
        <v>28439850.039999999</v>
      </c>
      <c r="I75" s="21">
        <f t="shared" si="6"/>
        <v>28956311.350000001</v>
      </c>
      <c r="J75" s="21">
        <f t="shared" si="6"/>
        <v>56689445.07</v>
      </c>
      <c r="K75" s="21">
        <f t="shared" si="6"/>
        <v>51812894.010000005</v>
      </c>
      <c r="L75" s="21">
        <f t="shared" si="6"/>
        <v>0</v>
      </c>
      <c r="M75" s="21">
        <f t="shared" si="6"/>
        <v>0</v>
      </c>
      <c r="N75" s="21">
        <f>+N53+N37+N27+N17+N11</f>
        <v>396771468.62999994</v>
      </c>
    </row>
    <row r="76" spans="1:14" x14ac:dyDescent="0.25">
      <c r="A76" s="14" t="s">
        <v>85</v>
      </c>
    </row>
    <row r="77" spans="1:14" x14ac:dyDescent="0.25">
      <c r="A77" s="16" t="s">
        <v>86</v>
      </c>
    </row>
    <row r="78" spans="1:14" x14ac:dyDescent="0.25">
      <c r="A78" s="16" t="s">
        <v>87</v>
      </c>
    </row>
    <row r="79" spans="1:14" x14ac:dyDescent="0.25">
      <c r="A79" s="14" t="s">
        <v>88</v>
      </c>
    </row>
    <row r="80" spans="1:14" x14ac:dyDescent="0.25">
      <c r="A80" s="16" t="s">
        <v>89</v>
      </c>
    </row>
    <row r="81" spans="1:14" x14ac:dyDescent="0.25">
      <c r="A81" s="16" t="s">
        <v>90</v>
      </c>
    </row>
    <row r="82" spans="1:14" x14ac:dyDescent="0.25">
      <c r="A82" s="14" t="s">
        <v>91</v>
      </c>
    </row>
    <row r="83" spans="1:14" x14ac:dyDescent="0.25">
      <c r="A83" s="16" t="s">
        <v>92</v>
      </c>
    </row>
    <row r="84" spans="1:14" x14ac:dyDescent="0.25">
      <c r="A84" s="22" t="s">
        <v>93</v>
      </c>
      <c r="B84" s="23">
        <f>+B75</f>
        <v>27382925.149999999</v>
      </c>
      <c r="C84" s="23">
        <f t="shared" ref="C84:M84" si="7">+C75</f>
        <v>50427125.129999995</v>
      </c>
      <c r="D84" s="23">
        <f t="shared" si="7"/>
        <v>39046299.129999995</v>
      </c>
      <c r="E84" s="23">
        <f t="shared" si="7"/>
        <v>34737592.299999997</v>
      </c>
      <c r="F84" s="23">
        <f t="shared" si="7"/>
        <v>39739281.399999999</v>
      </c>
      <c r="G84" s="23">
        <f t="shared" si="7"/>
        <v>55039137.420000002</v>
      </c>
      <c r="H84" s="23">
        <f t="shared" si="7"/>
        <v>28439850.039999999</v>
      </c>
      <c r="I84" s="23">
        <f t="shared" si="7"/>
        <v>28956311.350000001</v>
      </c>
      <c r="J84" s="23">
        <f t="shared" si="7"/>
        <v>56689445.07</v>
      </c>
      <c r="K84" s="23">
        <f t="shared" si="7"/>
        <v>51812894.010000005</v>
      </c>
      <c r="L84" s="23">
        <f t="shared" si="7"/>
        <v>0</v>
      </c>
      <c r="M84" s="23">
        <f t="shared" si="7"/>
        <v>0</v>
      </c>
      <c r="N84" s="23">
        <f>+N75</f>
        <v>396771468.62999994</v>
      </c>
    </row>
    <row r="85" spans="1:14" x14ac:dyDescent="0.25">
      <c r="N85" s="24"/>
    </row>
    <row r="88" spans="1:14" x14ac:dyDescent="0.25">
      <c r="A88" s="25"/>
      <c r="B88" s="25"/>
    </row>
    <row r="89" spans="1:14" x14ac:dyDescent="0.25">
      <c r="A89" s="25"/>
      <c r="B89" s="17"/>
    </row>
    <row r="90" spans="1:14" x14ac:dyDescent="0.25">
      <c r="A90" s="25"/>
      <c r="B90" s="17"/>
    </row>
  </sheetData>
  <mergeCells count="5">
    <mergeCell ref="A3:P3"/>
    <mergeCell ref="A4:P4"/>
    <mergeCell ref="A5:N5"/>
    <mergeCell ref="A6:N6"/>
    <mergeCell ref="A7:N7"/>
  </mergeCells>
  <pageMargins left="0.7" right="0.7" top="0.75" bottom="0.75" header="0.3" footer="0.3"/>
  <pageSetup scale="45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GP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Esteban Caraballo Bautista</dc:creator>
  <cp:lastModifiedBy>David Esteban Caraballo Bautista</cp:lastModifiedBy>
  <cp:lastPrinted>2022-11-02T18:38:19Z</cp:lastPrinted>
  <dcterms:created xsi:type="dcterms:W3CDTF">2022-11-02T18:31:41Z</dcterms:created>
  <dcterms:modified xsi:type="dcterms:W3CDTF">2022-11-02T18:46:27Z</dcterms:modified>
</cp:coreProperties>
</file>