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N53" i="1" s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N17" i="1" s="1"/>
  <c r="M19" i="1"/>
  <c r="L19" i="1"/>
  <c r="K19" i="1"/>
  <c r="J19" i="1"/>
  <c r="J17" i="1" s="1"/>
  <c r="I19" i="1"/>
  <c r="H19" i="1"/>
  <c r="H17" i="1" s="1"/>
  <c r="G19" i="1"/>
  <c r="F19" i="1"/>
  <c r="F17" i="1" s="1"/>
  <c r="E19" i="1"/>
  <c r="D19" i="1"/>
  <c r="C19" i="1"/>
  <c r="B19" i="1"/>
  <c r="B17" i="1" s="1"/>
  <c r="N18" i="1"/>
  <c r="M18" i="1"/>
  <c r="L18" i="1"/>
  <c r="K18" i="1"/>
  <c r="K17" i="1" s="1"/>
  <c r="J18" i="1"/>
  <c r="I18" i="1"/>
  <c r="H18" i="1"/>
  <c r="G18" i="1"/>
  <c r="G17" i="1" s="1"/>
  <c r="F18" i="1"/>
  <c r="E18" i="1"/>
  <c r="D18" i="1"/>
  <c r="C18" i="1"/>
  <c r="C17" i="1" s="1"/>
  <c r="B18" i="1"/>
  <c r="L17" i="1"/>
  <c r="D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M11" i="1" s="1"/>
  <c r="L12" i="1"/>
  <c r="K12" i="1"/>
  <c r="K11" i="1" s="1"/>
  <c r="J12" i="1"/>
  <c r="J11" i="1" s="1"/>
  <c r="I12" i="1"/>
  <c r="I11" i="1" s="1"/>
  <c r="H12" i="1"/>
  <c r="G12" i="1"/>
  <c r="G11" i="1" s="1"/>
  <c r="F12" i="1"/>
  <c r="F11" i="1" s="1"/>
  <c r="E12" i="1"/>
  <c r="E11" i="1" s="1"/>
  <c r="D12" i="1"/>
  <c r="C12" i="1"/>
  <c r="C11" i="1" s="1"/>
  <c r="B12" i="1"/>
  <c r="N12" i="1" s="1"/>
  <c r="N11" i="1" s="1"/>
  <c r="D11" i="1" l="1"/>
  <c r="H11" i="1"/>
  <c r="E17" i="1"/>
  <c r="E75" i="1" s="1"/>
  <c r="E84" i="1" s="1"/>
  <c r="B11" i="1"/>
  <c r="L11" i="1"/>
  <c r="I17" i="1"/>
  <c r="M17" i="1"/>
  <c r="M75" i="1" s="1"/>
  <c r="M84" i="1" s="1"/>
  <c r="B75" i="1"/>
  <c r="B84" i="1" s="1"/>
  <c r="F75" i="1"/>
  <c r="F84" i="1" s="1"/>
  <c r="J75" i="1"/>
  <c r="J84" i="1" s="1"/>
  <c r="N75" i="1"/>
  <c r="N84" i="1" s="1"/>
  <c r="C75" i="1"/>
  <c r="C84" i="1" s="1"/>
  <c r="G75" i="1"/>
  <c r="G84" i="1" s="1"/>
  <c r="K75" i="1"/>
  <c r="K84" i="1" s="1"/>
  <c r="D75" i="1"/>
  <c r="D84" i="1" s="1"/>
  <c r="H75" i="1"/>
  <c r="H84" i="1" s="1"/>
  <c r="L75" i="1"/>
  <c r="L84" i="1" s="1"/>
  <c r="I75" i="1"/>
  <c r="I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<sst xmlns="http://schemas.openxmlformats.org/spreadsheetml/2006/main" count="94" uniqueCount="94">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</sst>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653143</xdr:colOff>
      <xdr:row>2</xdr:row>
      <xdr:rowOff>171450</xdr:rowOff>
    </xdr:from>
    <xdr:to>
      <xdr:col>12</xdr:col>
      <xdr:colOff>942975</xdr:colOff>
      <xdr:row>5</xdr:row>
      <xdr:rowOff>23132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9218" y="552450"/>
          <a:ext cx="2613932" cy="6803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219075</xdr:rowOff>
    </xdr:from>
    <xdr:to>
      <xdr:col>0</xdr:col>
      <xdr:colOff>761999</xdr:colOff>
      <xdr:row>5</xdr:row>
      <xdr:rowOff>23131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327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83</xdr:row>
      <xdr:rowOff>83996</xdr:rowOff>
    </xdr:from>
    <xdr:to>
      <xdr:col>6</xdr:col>
      <xdr:colOff>285750</xdr:colOff>
      <xdr:row>97</xdr:row>
      <xdr:rowOff>158750</xdr:rowOff>
    </xdr:to>
    <xdr:grpSp>
      <xdr:nvGrpSpPr>
        <xdr:cNvPr id="6" name="5 Grupo"/>
        <xdr:cNvGrpSpPr/>
      </xdr:nvGrpSpPr>
      <xdr:grpSpPr>
        <a:xfrm>
          <a:off x="7010400" y="16276496"/>
          <a:ext cx="6981825" cy="2741754"/>
          <a:chOff x="4143375" y="16308246"/>
          <a:chExt cx="11366500" cy="2741754"/>
        </a:xfrm>
      </xdr:grpSpPr>
      <xdr:grpSp>
        <xdr:nvGrpSpPr>
          <xdr:cNvPr id="7" name="6 Grupo"/>
          <xdr:cNvGrpSpPr/>
        </xdr:nvGrpSpPr>
        <xdr:grpSpPr>
          <a:xfrm>
            <a:off x="4143375" y="16308246"/>
            <a:ext cx="4151536" cy="2128434"/>
            <a:chOff x="1006928" y="19322142"/>
            <a:chExt cx="3374572" cy="1662986"/>
          </a:xfrm>
        </xdr:grpSpPr>
        <xdr:pic>
          <xdr:nvPicPr>
            <xdr:cNvPr id="19" name="18 Imagen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06928" y="19322142"/>
              <a:ext cx="1823357" cy="1662986"/>
            </a:xfrm>
            <a:prstGeom prst="rect">
              <a:avLst/>
            </a:prstGeom>
          </xdr:spPr>
        </xdr:pic>
        <xdr:grpSp>
          <xdr:nvGrpSpPr>
            <xdr:cNvPr id="20" name="19 Grupo"/>
            <xdr:cNvGrpSpPr/>
          </xdr:nvGrpSpPr>
          <xdr:grpSpPr>
            <a:xfrm>
              <a:off x="1569357" y="20045589"/>
              <a:ext cx="2812143" cy="487591"/>
              <a:chOff x="1569357" y="20045589"/>
              <a:chExt cx="2812143" cy="487591"/>
            </a:xfrm>
          </xdr:grpSpPr>
          <xdr:sp macro="" textlink="">
            <xdr:nvSpPr>
              <xdr:cNvPr id="22" name="21 CuadroTexto"/>
              <xdr:cNvSpPr txBox="1"/>
            </xdr:nvSpPr>
            <xdr:spPr>
              <a:xfrm>
                <a:off x="1569357" y="20045589"/>
                <a:ext cx="2812143" cy="324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YDALSA NÚÑEZ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MANZUELA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3" name="22 CuadroTexto"/>
              <xdr:cNvSpPr txBox="1"/>
            </xdr:nvSpPr>
            <xdr:spPr>
              <a:xfrm>
                <a:off x="2068282" y="20212051"/>
                <a:ext cx="1319893" cy="3211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Presupuesto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pic>
          <xdr:nvPicPr>
            <xdr:cNvPr id="21" name="20 Imagen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BEBA8EAE-BF5A-486C-A8C5-ECC9F3942E4B}">
                  <a14:imgProps xmlns:a14="http://schemas.microsoft.com/office/drawing/2010/main">
                    <a14:imgLayer r:embed="rId5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19894" y="19430999"/>
              <a:ext cx="2606271" cy="1070612"/>
            </a:xfrm>
            <a:prstGeom prst="rect">
              <a:avLst/>
            </a:prstGeom>
          </xdr:spPr>
        </xdr:pic>
      </xdr:grpSp>
      <xdr:grpSp>
        <xdr:nvGrpSpPr>
          <xdr:cNvPr id="8" name="7 Grupo"/>
          <xdr:cNvGrpSpPr/>
        </xdr:nvGrpSpPr>
        <xdr:grpSpPr>
          <a:xfrm>
            <a:off x="7399855" y="16664061"/>
            <a:ext cx="3975577" cy="2385939"/>
            <a:chOff x="4286249" y="20642036"/>
            <a:chExt cx="3231544" cy="1864179"/>
          </a:xfrm>
        </xdr:grpSpPr>
        <xdr:grpSp>
          <xdr:nvGrpSpPr>
            <xdr:cNvPr id="14" name="13 Grupo"/>
            <xdr:cNvGrpSpPr/>
          </xdr:nvGrpSpPr>
          <xdr:grpSpPr>
            <a:xfrm>
              <a:off x="4286249" y="21907499"/>
              <a:ext cx="2872013" cy="462647"/>
              <a:chOff x="4286249" y="21907499"/>
              <a:chExt cx="2872013" cy="462647"/>
            </a:xfrm>
          </xdr:grpSpPr>
          <xdr:sp macro="" textlink="">
            <xdr:nvSpPr>
              <xdr:cNvPr id="17" name="16 CuadroTexto"/>
              <xdr:cNvSpPr txBox="1"/>
            </xdr:nvSpPr>
            <xdr:spPr>
              <a:xfrm>
                <a:off x="4286249" y="21907499"/>
                <a:ext cx="2872013" cy="32294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Dr.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ELIGIO ORTEGA GARCIA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18" name="17 CuadroTexto"/>
              <xdr:cNvSpPr txBox="1"/>
            </xdr:nvSpPr>
            <xdr:spPr>
              <a:xfrm>
                <a:off x="4955720" y="22073509"/>
                <a:ext cx="1371601" cy="2966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Director  General</a:t>
                </a:r>
              </a:p>
            </xdr:txBody>
          </xdr:sp>
        </xdr:grpSp>
        <xdr:pic>
          <xdr:nvPicPr>
            <xdr:cNvPr id="15" name="14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382" t="29529" r="39735" b="13101"/>
            <a:stretch/>
          </xdr:blipFill>
          <xdr:spPr>
            <a:xfrm rot="4819311">
              <a:off x="5426558" y="20476036"/>
              <a:ext cx="904004" cy="2165392"/>
            </a:xfrm>
            <a:prstGeom prst="rect">
              <a:avLst/>
            </a:prstGeom>
          </xdr:spPr>
        </xdr:pic>
        <xdr:pic>
          <xdr:nvPicPr>
            <xdr:cNvPr id="16" name="15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4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9330"/>
            <a:stretch/>
          </xdr:blipFill>
          <xdr:spPr>
            <a:xfrm>
              <a:off x="5578929" y="20642036"/>
              <a:ext cx="1938864" cy="1864179"/>
            </a:xfrm>
            <a:prstGeom prst="rect">
              <a:avLst/>
            </a:prstGeom>
          </xdr:spPr>
        </xdr:pic>
      </xdr:grpSp>
      <xdr:grpSp>
        <xdr:nvGrpSpPr>
          <xdr:cNvPr id="9" name="8 Grupo"/>
          <xdr:cNvGrpSpPr/>
        </xdr:nvGrpSpPr>
        <xdr:grpSpPr>
          <a:xfrm>
            <a:off x="12295786" y="16367125"/>
            <a:ext cx="3214089" cy="1793809"/>
            <a:chOff x="7633607" y="19281321"/>
            <a:chExt cx="2612569" cy="1401537"/>
          </a:xfrm>
        </xdr:grpSpPr>
        <xdr:grpSp>
          <xdr:nvGrpSpPr>
            <xdr:cNvPr id="10" name="9 Grupo"/>
            <xdr:cNvGrpSpPr/>
          </xdr:nvGrpSpPr>
          <xdr:grpSpPr>
            <a:xfrm>
              <a:off x="7731579" y="20073256"/>
              <a:ext cx="2514597" cy="609602"/>
              <a:chOff x="7731579" y="20073256"/>
              <a:chExt cx="2514597" cy="609602"/>
            </a:xfrm>
          </xdr:grpSpPr>
          <xdr:sp macro="" textlink="">
            <xdr:nvSpPr>
              <xdr:cNvPr id="12" name="11 CuadroTexto"/>
              <xdr:cNvSpPr txBox="1"/>
            </xdr:nvSpPr>
            <xdr:spPr>
              <a:xfrm>
                <a:off x="7731579" y="20073256"/>
                <a:ext cx="2392589" cy="324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Licda.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ALICIA CARDENAS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13" name="12 CuadroTexto"/>
              <xdr:cNvSpPr txBox="1"/>
            </xdr:nvSpPr>
            <xdr:spPr>
              <a:xfrm>
                <a:off x="7769677" y="20320908"/>
                <a:ext cx="2476499" cy="3619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Administrativa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y Financiera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pic>
          <xdr:nvPicPr>
            <xdr:cNvPr id="11" name="10 Imagen"/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BEBA8EAE-BF5A-486C-A8C5-ECC9F3942E4B}">
                  <a14:imgProps xmlns:a14="http://schemas.microsoft.com/office/drawing/2010/main">
                    <a14:imgLayer r:embed="rId11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33607" y="19281321"/>
              <a:ext cx="2503714" cy="1012140"/>
            </a:xfrm>
            <a:prstGeom prst="rect">
              <a:avLst/>
            </a:prstGeom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ejecucion%20presupuesto%20dic.%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D13">
            <v>22897494.25</v>
          </cell>
          <cell r="E13">
            <v>22657525.609999999</v>
          </cell>
          <cell r="F13">
            <v>29602356.899999999</v>
          </cell>
          <cell r="G13">
            <v>21796444.039999999</v>
          </cell>
          <cell r="H13">
            <v>24914933.719999999</v>
          </cell>
          <cell r="I13">
            <v>22967148.690000001</v>
          </cell>
          <cell r="J13">
            <v>23059637</v>
          </cell>
          <cell r="K13">
            <v>22771914.440000001</v>
          </cell>
          <cell r="L13">
            <v>27503407.129999999</v>
          </cell>
          <cell r="M13">
            <v>26997892.699999999</v>
          </cell>
          <cell r="N13">
            <v>46390271.280000001</v>
          </cell>
          <cell r="O13">
            <v>25649659.66</v>
          </cell>
        </row>
        <row r="14">
          <cell r="D14">
            <v>42550</v>
          </cell>
          <cell r="E14">
            <v>42550</v>
          </cell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  <cell r="J14">
            <v>42550</v>
          </cell>
          <cell r="K14">
            <v>42550</v>
          </cell>
          <cell r="L14">
            <v>42550</v>
          </cell>
          <cell r="M14">
            <v>5700533.4500000002</v>
          </cell>
          <cell r="N14">
            <v>42550</v>
          </cell>
          <cell r="O14">
            <v>42550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3514580.9</v>
          </cell>
          <cell r="E17">
            <v>3477814.89</v>
          </cell>
          <cell r="F17">
            <v>3461297.23</v>
          </cell>
          <cell r="G17">
            <v>3345184.65</v>
          </cell>
          <cell r="H17">
            <v>3656483.12</v>
          </cell>
          <cell r="I17">
            <v>3523971.63</v>
          </cell>
          <cell r="J17">
            <v>3538193.86</v>
          </cell>
          <cell r="K17">
            <v>3497267.85</v>
          </cell>
          <cell r="L17">
            <v>3599972.36</v>
          </cell>
          <cell r="M17">
            <v>4077976.56</v>
          </cell>
          <cell r="N17">
            <v>3580234.2</v>
          </cell>
          <cell r="O17">
            <v>3585437</v>
          </cell>
        </row>
        <row r="19">
          <cell r="D19">
            <v>0</v>
          </cell>
          <cell r="E19">
            <v>477047.97</v>
          </cell>
          <cell r="F19">
            <v>0</v>
          </cell>
          <cell r="G19">
            <v>285519.43</v>
          </cell>
          <cell r="H19">
            <v>27952.35</v>
          </cell>
          <cell r="I19">
            <v>0</v>
          </cell>
          <cell r="J19">
            <v>748886.98</v>
          </cell>
          <cell r="K19">
            <v>0</v>
          </cell>
          <cell r="L19">
            <v>731014.06</v>
          </cell>
          <cell r="M19">
            <v>195904.7</v>
          </cell>
          <cell r="N19">
            <v>655078.86</v>
          </cell>
          <cell r="O19">
            <v>248508.88</v>
          </cell>
          <cell r="P19">
            <v>3369913.23</v>
          </cell>
        </row>
        <row r="20">
          <cell r="D20">
            <v>0</v>
          </cell>
          <cell r="E20">
            <v>378500</v>
          </cell>
          <cell r="F20">
            <v>0</v>
          </cell>
          <cell r="G20">
            <v>175000</v>
          </cell>
          <cell r="H20">
            <v>350000</v>
          </cell>
          <cell r="I20">
            <v>16800</v>
          </cell>
          <cell r="J20">
            <v>182000</v>
          </cell>
          <cell r="K20">
            <v>0</v>
          </cell>
          <cell r="L20">
            <v>43000</v>
          </cell>
          <cell r="M20">
            <v>0</v>
          </cell>
          <cell r="N20">
            <v>0</v>
          </cell>
          <cell r="O20">
            <v>966705.92</v>
          </cell>
          <cell r="P20">
            <v>2112005.92</v>
          </cell>
        </row>
        <row r="21">
          <cell r="D21">
            <v>0</v>
          </cell>
          <cell r="E21">
            <v>7350</v>
          </cell>
          <cell r="F21">
            <v>40650</v>
          </cell>
          <cell r="G21">
            <v>28600</v>
          </cell>
          <cell r="H21">
            <v>23950</v>
          </cell>
          <cell r="I21">
            <v>0</v>
          </cell>
          <cell r="J21">
            <v>48800</v>
          </cell>
          <cell r="K21">
            <v>38000</v>
          </cell>
          <cell r="L21">
            <v>19800</v>
          </cell>
          <cell r="M21">
            <v>28000</v>
          </cell>
          <cell r="N21">
            <v>31350</v>
          </cell>
          <cell r="O21">
            <v>83850</v>
          </cell>
          <cell r="P21">
            <v>350350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555000</v>
          </cell>
          <cell r="K22">
            <v>0</v>
          </cell>
          <cell r="L22">
            <v>185000</v>
          </cell>
          <cell r="M22">
            <v>185000</v>
          </cell>
          <cell r="N22">
            <v>0</v>
          </cell>
          <cell r="O22">
            <v>0</v>
          </cell>
          <cell r="P22">
            <v>925000</v>
          </cell>
        </row>
        <row r="23">
          <cell r="D23">
            <v>0</v>
          </cell>
          <cell r="E23">
            <v>370000</v>
          </cell>
          <cell r="F23">
            <v>185000</v>
          </cell>
          <cell r="G23">
            <v>421590</v>
          </cell>
          <cell r="H23">
            <v>575910</v>
          </cell>
          <cell r="I23">
            <v>215350</v>
          </cell>
          <cell r="J23">
            <v>1079700</v>
          </cell>
          <cell r="K23">
            <v>0</v>
          </cell>
          <cell r="L23">
            <v>790600</v>
          </cell>
          <cell r="M23">
            <v>1120150</v>
          </cell>
          <cell r="N23">
            <v>400350</v>
          </cell>
          <cell r="O23">
            <v>971484.75</v>
          </cell>
          <cell r="P23">
            <v>6130134.75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20999.279999999999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300417.26</v>
          </cell>
          <cell r="P24">
            <v>321416.54000000004</v>
          </cell>
        </row>
        <row r="25">
          <cell r="D25">
            <v>0</v>
          </cell>
          <cell r="E25">
            <v>143993.95000000001</v>
          </cell>
          <cell r="F25">
            <v>0</v>
          </cell>
          <cell r="G25">
            <v>0</v>
          </cell>
          <cell r="H25">
            <v>89635.98</v>
          </cell>
          <cell r="I25">
            <v>216060.46</v>
          </cell>
          <cell r="J25">
            <v>119891.42</v>
          </cell>
          <cell r="K25">
            <v>0</v>
          </cell>
          <cell r="L25">
            <v>2406821.15</v>
          </cell>
          <cell r="M25">
            <v>309876.24</v>
          </cell>
          <cell r="N25">
            <v>1076160</v>
          </cell>
          <cell r="O25">
            <v>22122.560000000001</v>
          </cell>
          <cell r="P25">
            <v>4384561.76</v>
          </cell>
        </row>
        <row r="26">
          <cell r="D26">
            <v>0</v>
          </cell>
          <cell r="E26">
            <v>112135.08</v>
          </cell>
          <cell r="F26">
            <v>15000</v>
          </cell>
          <cell r="G26">
            <v>312714</v>
          </cell>
          <cell r="H26">
            <v>342314</v>
          </cell>
          <cell r="I26">
            <v>1309000</v>
          </cell>
          <cell r="J26">
            <v>30000</v>
          </cell>
          <cell r="K26">
            <v>0</v>
          </cell>
          <cell r="L26">
            <v>15000</v>
          </cell>
          <cell r="M26">
            <v>30000</v>
          </cell>
          <cell r="N26">
            <v>0</v>
          </cell>
          <cell r="O26">
            <v>380000</v>
          </cell>
          <cell r="P26">
            <v>2546163.08</v>
          </cell>
        </row>
        <row r="27">
          <cell r="D27">
            <v>0</v>
          </cell>
          <cell r="E27">
            <v>24249.71</v>
          </cell>
          <cell r="F27">
            <v>0</v>
          </cell>
          <cell r="G27">
            <v>79060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198004</v>
          </cell>
          <cell r="M27">
            <v>81420</v>
          </cell>
          <cell r="N27">
            <v>0</v>
          </cell>
          <cell r="O27">
            <v>0</v>
          </cell>
          <cell r="P27">
            <v>382733.70999999996</v>
          </cell>
        </row>
        <row r="28">
          <cell r="D28">
            <v>928300</v>
          </cell>
          <cell r="E28">
            <v>22485691.419999998</v>
          </cell>
          <cell r="F28">
            <v>5734361.5</v>
          </cell>
          <cell r="G28">
            <v>6504481.4399999995</v>
          </cell>
          <cell r="H28">
            <v>9067928.7100000009</v>
          </cell>
          <cell r="I28">
            <v>21605150.710000001</v>
          </cell>
          <cell r="J28">
            <v>2692458.46</v>
          </cell>
          <cell r="K28">
            <v>2606579.06</v>
          </cell>
          <cell r="L28">
            <v>19809500.780000001</v>
          </cell>
          <cell r="M28">
            <v>13242760.34</v>
          </cell>
          <cell r="N28">
            <v>10367113.42</v>
          </cell>
          <cell r="O28">
            <v>19677886.600000001</v>
          </cell>
        </row>
        <row r="29">
          <cell r="D29">
            <v>0</v>
          </cell>
          <cell r="E29">
            <v>1512379.6</v>
          </cell>
          <cell r="F29">
            <v>821156.82</v>
          </cell>
          <cell r="G29">
            <v>0</v>
          </cell>
          <cell r="H29">
            <v>268937.82</v>
          </cell>
          <cell r="I29">
            <v>1535588.7</v>
          </cell>
          <cell r="J29">
            <v>0</v>
          </cell>
          <cell r="K29">
            <v>329926.25</v>
          </cell>
          <cell r="L29">
            <v>2057506.91</v>
          </cell>
          <cell r="M29">
            <v>2652508.2999999998</v>
          </cell>
          <cell r="N29">
            <v>1062100</v>
          </cell>
          <cell r="O29">
            <v>2430548.64</v>
          </cell>
          <cell r="P29">
            <v>12670653.039999999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283732.82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113280</v>
          </cell>
          <cell r="N30">
            <v>149998.85999999999</v>
          </cell>
          <cell r="O30">
            <v>0</v>
          </cell>
          <cell r="P30">
            <v>547011.67999999993</v>
          </cell>
        </row>
        <row r="31">
          <cell r="D31">
            <v>0</v>
          </cell>
          <cell r="E31">
            <v>79647.98</v>
          </cell>
          <cell r="F31">
            <v>0</v>
          </cell>
          <cell r="G31">
            <v>223604.1</v>
          </cell>
          <cell r="H31">
            <v>0</v>
          </cell>
          <cell r="I31">
            <v>1498039.59</v>
          </cell>
          <cell r="J31">
            <v>197060</v>
          </cell>
          <cell r="K31">
            <v>121422</v>
          </cell>
          <cell r="L31">
            <v>58233</v>
          </cell>
          <cell r="M31">
            <v>92999.34</v>
          </cell>
          <cell r="N31">
            <v>389947.61</v>
          </cell>
          <cell r="O31">
            <v>351271.2</v>
          </cell>
          <cell r="P31">
            <v>3012224.82</v>
          </cell>
        </row>
        <row r="32">
          <cell r="D32">
            <v>0</v>
          </cell>
          <cell r="E32">
            <v>6082406.5099999998</v>
          </cell>
          <cell r="F32">
            <v>1109000</v>
          </cell>
          <cell r="G32">
            <v>1377845</v>
          </cell>
          <cell r="H32">
            <v>3297284</v>
          </cell>
          <cell r="I32">
            <v>7170655</v>
          </cell>
          <cell r="J32">
            <v>1183500</v>
          </cell>
          <cell r="K32">
            <v>0</v>
          </cell>
          <cell r="L32">
            <v>5177112.28</v>
          </cell>
          <cell r="M32">
            <v>867369</v>
          </cell>
          <cell r="N32">
            <v>3215845.46</v>
          </cell>
          <cell r="O32">
            <v>6475847</v>
          </cell>
          <cell r="P32">
            <v>35956864.25</v>
          </cell>
        </row>
        <row r="33">
          <cell r="D33">
            <v>0</v>
          </cell>
          <cell r="E33">
            <v>1134369.6299999999</v>
          </cell>
          <cell r="F33">
            <v>376200.47</v>
          </cell>
          <cell r="G33">
            <v>0</v>
          </cell>
          <cell r="H33">
            <v>294644.01</v>
          </cell>
          <cell r="I33">
            <v>232697.84</v>
          </cell>
          <cell r="J33">
            <v>0</v>
          </cell>
          <cell r="K33">
            <v>0</v>
          </cell>
          <cell r="L33">
            <v>367353.26</v>
          </cell>
          <cell r="M33">
            <v>0</v>
          </cell>
          <cell r="N33">
            <v>9500</v>
          </cell>
          <cell r="O33">
            <v>0</v>
          </cell>
          <cell r="P33">
            <v>2414765.21</v>
          </cell>
        </row>
        <row r="34">
          <cell r="D34">
            <v>0</v>
          </cell>
          <cell r="E34">
            <v>66003.3</v>
          </cell>
          <cell r="F34">
            <v>0</v>
          </cell>
          <cell r="G34">
            <v>0</v>
          </cell>
          <cell r="H34">
            <v>2605</v>
          </cell>
          <cell r="I34">
            <v>0</v>
          </cell>
          <cell r="J34">
            <v>0</v>
          </cell>
          <cell r="K34">
            <v>359465</v>
          </cell>
          <cell r="L34">
            <v>0</v>
          </cell>
          <cell r="M34">
            <v>5580</v>
          </cell>
          <cell r="N34">
            <v>0</v>
          </cell>
          <cell r="O34">
            <v>0</v>
          </cell>
          <cell r="P34">
            <v>433653.3</v>
          </cell>
        </row>
        <row r="35">
          <cell r="D35">
            <v>928300</v>
          </cell>
          <cell r="E35">
            <v>5471835.8499999996</v>
          </cell>
          <cell r="F35">
            <v>2020265.51</v>
          </cell>
          <cell r="G35">
            <v>1458372.17</v>
          </cell>
          <cell r="I35">
            <v>4212263.26</v>
          </cell>
          <cell r="J35">
            <v>1224706.46</v>
          </cell>
          <cell r="K35">
            <v>1111483.81</v>
          </cell>
          <cell r="L35">
            <v>5942191.2199999997</v>
          </cell>
          <cell r="M35">
            <v>5573724.9699999997</v>
          </cell>
          <cell r="N35">
            <v>1848661.15</v>
          </cell>
          <cell r="O35">
            <v>2723234.52</v>
          </cell>
          <cell r="P35">
            <v>35788879.069999993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E37">
            <v>8139048.5499999998</v>
          </cell>
          <cell r="F37">
            <v>1407738.7</v>
          </cell>
          <cell r="G37">
            <v>3444660.17</v>
          </cell>
          <cell r="H37">
            <v>1646884.91</v>
          </cell>
          <cell r="I37">
            <v>6955906.3200000003</v>
          </cell>
          <cell r="J37">
            <v>87192</v>
          </cell>
          <cell r="K37">
            <v>684282</v>
          </cell>
          <cell r="L37">
            <v>6207104.1100000003</v>
          </cell>
          <cell r="M37">
            <v>3937298.73</v>
          </cell>
          <cell r="N37">
            <v>3691060.34</v>
          </cell>
          <cell r="O37">
            <v>7696985.2400000002</v>
          </cell>
          <cell r="P37">
            <v>43898161.07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56000</v>
          </cell>
          <cell r="I38">
            <v>0</v>
          </cell>
          <cell r="J38">
            <v>0</v>
          </cell>
          <cell r="K38">
            <v>0</v>
          </cell>
          <cell r="L38">
            <v>55459.25</v>
          </cell>
          <cell r="M38">
            <v>0</v>
          </cell>
          <cell r="N38">
            <v>0</v>
          </cell>
          <cell r="O38">
            <v>8000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56000</v>
          </cell>
          <cell r="I39">
            <v>0</v>
          </cell>
          <cell r="J39">
            <v>0</v>
          </cell>
          <cell r="K39">
            <v>0</v>
          </cell>
          <cell r="L39">
            <v>55459.25</v>
          </cell>
          <cell r="M39">
            <v>0</v>
          </cell>
          <cell r="N39">
            <v>0</v>
          </cell>
          <cell r="O39">
            <v>8000</v>
          </cell>
          <cell r="P39">
            <v>119459.25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986138.6</v>
          </cell>
          <cell r="I54">
            <v>115451.2</v>
          </cell>
          <cell r="J54">
            <v>0</v>
          </cell>
          <cell r="K54">
            <v>0</v>
          </cell>
          <cell r="L54">
            <v>1104519.6000000001</v>
          </cell>
          <cell r="M54">
            <v>0</v>
          </cell>
          <cell r="N54">
            <v>53725.59</v>
          </cell>
          <cell r="O54">
            <v>85196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886064.22</v>
          </cell>
          <cell r="I55">
            <v>105551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61832</v>
          </cell>
          <cell r="P55">
            <v>1053447.22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29854</v>
          </cell>
          <cell r="O56">
            <v>0</v>
          </cell>
          <cell r="P56">
            <v>29854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100074.38</v>
          </cell>
          <cell r="I57">
            <v>0</v>
          </cell>
          <cell r="J57">
            <v>0</v>
          </cell>
          <cell r="K57">
            <v>0</v>
          </cell>
          <cell r="L57">
            <v>1073249.6000000001</v>
          </cell>
          <cell r="M57">
            <v>0</v>
          </cell>
          <cell r="N57">
            <v>0</v>
          </cell>
          <cell r="O57">
            <v>23364</v>
          </cell>
          <cell r="P57">
            <v>1196687.98</v>
          </cell>
        </row>
        <row r="58">
          <cell r="P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9900.2000000000007</v>
          </cell>
          <cell r="J59">
            <v>0</v>
          </cell>
          <cell r="K59">
            <v>0</v>
          </cell>
          <cell r="L59">
            <v>31270</v>
          </cell>
          <cell r="M59">
            <v>0</v>
          </cell>
          <cell r="N59">
            <v>23871.59</v>
          </cell>
          <cell r="O59">
            <v>0</v>
          </cell>
          <cell r="P59">
            <v>65041.789999999994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workbookViewId="0">
      <selection activeCell="A4" sqref="A4:P4"/>
    </sheetView>
  </sheetViews>
  <sheetFormatPr baseColWidth="10" defaultColWidth="11.42578125" defaultRowHeight="15" x14ac:dyDescent="0.25"/>
  <cols>
    <col min="1" max="1" width="105.140625" customWidth="1"/>
    <col min="2" max="2" width="18.140625" customWidth="1"/>
    <col min="3" max="3" width="19.5703125" customWidth="1"/>
    <col min="4" max="4" width="20.28515625" customWidth="1"/>
    <col min="5" max="5" width="22.5703125" customWidth="1"/>
    <col min="6" max="6" width="19.85546875" customWidth="1"/>
    <col min="7" max="7" width="19.42578125" customWidth="1"/>
    <col min="8" max="8" width="18.85546875" customWidth="1"/>
    <col min="9" max="9" width="20.28515625" customWidth="1"/>
    <col min="10" max="10" width="20.7109375" customWidth="1"/>
    <col min="11" max="11" width="21.28515625" customWidth="1"/>
    <col min="12" max="12" width="18.7109375" customWidth="1"/>
    <col min="13" max="13" width="20.28515625" customWidth="1"/>
    <col min="14" max="14" width="20.1406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6" ht="23.25" customHeight="1" x14ac:dyDescent="0.2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1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0" t="s">
        <v>18</v>
      </c>
    </row>
    <row r="10" spans="1:16" x14ac:dyDescent="0.2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x14ac:dyDescent="0.25">
      <c r="A11" s="14" t="s">
        <v>20</v>
      </c>
      <c r="B11" s="15">
        <f>+B12+B13+B14+B15+B16</f>
        <v>26454625.149999999</v>
      </c>
      <c r="C11" s="15">
        <f t="shared" ref="C11:M11" si="0">+C12+C13+C14+C15+C16</f>
        <v>26177890.5</v>
      </c>
      <c r="D11" s="15">
        <f t="shared" si="0"/>
        <v>33106204.129999999</v>
      </c>
      <c r="E11" s="15">
        <f t="shared" si="0"/>
        <v>25184178.689999998</v>
      </c>
      <c r="F11" s="15">
        <f t="shared" si="0"/>
        <v>28613966.84</v>
      </c>
      <c r="G11" s="15">
        <f t="shared" si="0"/>
        <v>26533670.32</v>
      </c>
      <c r="H11" s="15">
        <f t="shared" si="0"/>
        <v>26640380.859999999</v>
      </c>
      <c r="I11" s="15">
        <f t="shared" si="0"/>
        <v>26311732.290000003</v>
      </c>
      <c r="J11" s="15">
        <f t="shared" si="0"/>
        <v>31145929.489999998</v>
      </c>
      <c r="K11" s="15">
        <f t="shared" si="0"/>
        <v>36776402.710000001</v>
      </c>
      <c r="L11" s="15">
        <f t="shared" si="0"/>
        <v>50013055.480000004</v>
      </c>
      <c r="M11" s="15">
        <f t="shared" si="0"/>
        <v>29277646.66</v>
      </c>
      <c r="N11" s="15">
        <f>+N12+N13+N14+N15+N16</f>
        <v>366235683.12</v>
      </c>
    </row>
    <row r="12" spans="1:16" x14ac:dyDescent="0.25">
      <c r="A12" s="16" t="s">
        <v>21</v>
      </c>
      <c r="B12" s="17">
        <f>+'[1]P2 Presupuesto Aprobado-Ejec '!D13</f>
        <v>22897494.25</v>
      </c>
      <c r="C12" s="17">
        <f>+'[1]P2 Presupuesto Aprobado-Ejec '!E13</f>
        <v>22657525.609999999</v>
      </c>
      <c r="D12" s="17">
        <f>+'[1]P2 Presupuesto Aprobado-Ejec '!F13</f>
        <v>29602356.899999999</v>
      </c>
      <c r="E12" s="17">
        <f>+'[1]P2 Presupuesto Aprobado-Ejec '!G13</f>
        <v>21796444.039999999</v>
      </c>
      <c r="F12" s="17">
        <f>+'[1]P2 Presupuesto Aprobado-Ejec '!H13</f>
        <v>24914933.719999999</v>
      </c>
      <c r="G12" s="17">
        <f>+'[1]P2 Presupuesto Aprobado-Ejec '!I13</f>
        <v>22967148.690000001</v>
      </c>
      <c r="H12" s="17">
        <f>+'[1]P2 Presupuesto Aprobado-Ejec '!J13</f>
        <v>23059637</v>
      </c>
      <c r="I12" s="17">
        <f>+'[1]P2 Presupuesto Aprobado-Ejec '!K13</f>
        <v>22771914.440000001</v>
      </c>
      <c r="J12" s="17">
        <f>+'[1]P2 Presupuesto Aprobado-Ejec '!L13</f>
        <v>27503407.129999999</v>
      </c>
      <c r="K12" s="17">
        <f>+'[1]P2 Presupuesto Aprobado-Ejec '!M13</f>
        <v>26997892.699999999</v>
      </c>
      <c r="L12" s="17">
        <f>+'[1]P2 Presupuesto Aprobado-Ejec '!N13</f>
        <v>46390271.280000001</v>
      </c>
      <c r="M12" s="17">
        <f>+'[1]P2 Presupuesto Aprobado-Ejec '!O13</f>
        <v>25649659.66</v>
      </c>
      <c r="N12" s="17">
        <f>+B12+C12+D12+E12+F12+G12+H12+I12+J12+K12+L12+M12</f>
        <v>317208685.42000002</v>
      </c>
    </row>
    <row r="13" spans="1:16" x14ac:dyDescent="0.25">
      <c r="A13" s="16" t="s">
        <v>22</v>
      </c>
      <c r="B13" s="17">
        <f>+'[1]P2 Presupuesto Aprobado-Ejec '!D14</f>
        <v>42550</v>
      </c>
      <c r="C13" s="17">
        <f>+'[1]P2 Presupuesto Aprobado-Ejec '!E14</f>
        <v>42550</v>
      </c>
      <c r="D13" s="17">
        <f>+'[1]P2 Presupuesto Aprobado-Ejec '!F14</f>
        <v>42550</v>
      </c>
      <c r="E13" s="17">
        <f>+'[1]P2 Presupuesto Aprobado-Ejec '!G14</f>
        <v>42550</v>
      </c>
      <c r="F13" s="17">
        <f>+'[1]P2 Presupuesto Aprobado-Ejec '!H14</f>
        <v>42550</v>
      </c>
      <c r="G13" s="17">
        <f>+'[1]P2 Presupuesto Aprobado-Ejec '!I14</f>
        <v>42550</v>
      </c>
      <c r="H13" s="17">
        <f>+'[1]P2 Presupuesto Aprobado-Ejec '!J14</f>
        <v>42550</v>
      </c>
      <c r="I13" s="17">
        <f>+'[1]P2 Presupuesto Aprobado-Ejec '!K14</f>
        <v>42550</v>
      </c>
      <c r="J13" s="17">
        <f>+'[1]P2 Presupuesto Aprobado-Ejec '!L14</f>
        <v>42550</v>
      </c>
      <c r="K13" s="17">
        <f>+'[1]P2 Presupuesto Aprobado-Ejec '!M14</f>
        <v>5700533.4500000002</v>
      </c>
      <c r="L13" s="17">
        <f>+'[1]P2 Presupuesto Aprobado-Ejec '!N14</f>
        <v>42550</v>
      </c>
      <c r="M13" s="17">
        <f>+'[1]P2 Presupuesto Aprobado-Ejec '!O14</f>
        <v>42550</v>
      </c>
      <c r="N13" s="17">
        <f t="shared" ref="N13:N16" si="1">+B13+C13+D13+E13+F13+G13+H13+I13+J13+K13+L13+M13</f>
        <v>6168583.4500000002</v>
      </c>
    </row>
    <row r="14" spans="1:16" x14ac:dyDescent="0.25">
      <c r="A14" s="16" t="s">
        <v>23</v>
      </c>
      <c r="B14" s="17">
        <f>+'[1]P2 Presupuesto Aprobado-Ejec '!D15</f>
        <v>0</v>
      </c>
      <c r="C14" s="17">
        <f>+'[1]P2 Presupuesto Aprobado-Ejec '!E15</f>
        <v>0</v>
      </c>
      <c r="D14" s="17">
        <f>+'[1]P2 Presupuesto Aprobado-Ejec '!F15</f>
        <v>0</v>
      </c>
      <c r="E14" s="17">
        <f>+'[1]P2 Presupuesto Aprobado-Ejec '!G15</f>
        <v>0</v>
      </c>
      <c r="F14" s="17">
        <f>+'[1]P2 Presupuesto Aprobado-Ejec '!H15</f>
        <v>0</v>
      </c>
      <c r="G14" s="17">
        <f>+'[1]P2 Presupuesto Aprobado-Ejec '!I15</f>
        <v>0</v>
      </c>
      <c r="H14" s="17">
        <f>+'[1]P2 Presupuesto Aprobado-Ejec '!J15</f>
        <v>0</v>
      </c>
      <c r="I14" s="17">
        <f>+'[1]P2 Presupuesto Aprobado-Ejec '!K15</f>
        <v>0</v>
      </c>
      <c r="J14" s="17">
        <f>+'[1]P2 Presupuesto Aprobado-Ejec '!L15</f>
        <v>0</v>
      </c>
      <c r="K14" s="17">
        <f>+'[1]P2 Presupuesto Aprobado-Ejec '!M15</f>
        <v>0</v>
      </c>
      <c r="L14" s="17">
        <f>+'[1]P2 Presupuesto Aprobado-Ejec '!N15</f>
        <v>0</v>
      </c>
      <c r="M14" s="17">
        <f>+'[1]P2 Presupuesto Aprobado-Ejec '!O15</f>
        <v>0</v>
      </c>
      <c r="N14" s="17">
        <f t="shared" si="1"/>
        <v>0</v>
      </c>
      <c r="O14" s="18"/>
    </row>
    <row r="15" spans="1:16" x14ac:dyDescent="0.25">
      <c r="A15" s="16" t="s">
        <v>24</v>
      </c>
      <c r="B15" s="17">
        <f>+'[1]P2 Presupuesto Aprobado-Ejec '!D16</f>
        <v>0</v>
      </c>
      <c r="C15" s="17">
        <f>+'[1]P2 Presupuesto Aprobado-Ejec '!E16</f>
        <v>0</v>
      </c>
      <c r="D15" s="17">
        <f>+'[1]P2 Presupuesto Aprobado-Ejec '!F16</f>
        <v>0</v>
      </c>
      <c r="E15" s="17">
        <f>+'[1]P2 Presupuesto Aprobado-Ejec '!G16</f>
        <v>0</v>
      </c>
      <c r="F15" s="17">
        <f>+'[1]P2 Presupuesto Aprobado-Ejec '!H16</f>
        <v>0</v>
      </c>
      <c r="G15" s="17">
        <f>+'[1]P2 Presupuesto Aprobado-Ejec '!I16</f>
        <v>0</v>
      </c>
      <c r="H15" s="17">
        <f>+'[1]P2 Presupuesto Aprobado-Ejec '!J16</f>
        <v>0</v>
      </c>
      <c r="I15" s="17">
        <f>+'[1]P2 Presupuesto Aprobado-Ejec '!K16</f>
        <v>0</v>
      </c>
      <c r="J15" s="17">
        <f>+'[1]P2 Presupuesto Aprobado-Ejec '!L16</f>
        <v>0</v>
      </c>
      <c r="K15" s="17">
        <f>+'[1]P2 Presupuesto Aprobado-Ejec '!M16</f>
        <v>0</v>
      </c>
      <c r="L15" s="17">
        <f>+'[1]P2 Presupuesto Aprobado-Ejec '!N16</f>
        <v>0</v>
      </c>
      <c r="M15" s="17">
        <f>+'[1]P2 Presupuesto Aprobado-Ejec '!O16</f>
        <v>0</v>
      </c>
      <c r="N15" s="17">
        <f t="shared" si="1"/>
        <v>0</v>
      </c>
    </row>
    <row r="16" spans="1:16" x14ac:dyDescent="0.25">
      <c r="A16" s="16" t="s">
        <v>25</v>
      </c>
      <c r="B16" s="17">
        <f>+'[1]P2 Presupuesto Aprobado-Ejec '!D17</f>
        <v>3514580.9</v>
      </c>
      <c r="C16" s="17">
        <f>+'[1]P2 Presupuesto Aprobado-Ejec '!E17</f>
        <v>3477814.89</v>
      </c>
      <c r="D16" s="17">
        <f>+'[1]P2 Presupuesto Aprobado-Ejec '!F17</f>
        <v>3461297.23</v>
      </c>
      <c r="E16" s="17">
        <f>+'[1]P2 Presupuesto Aprobado-Ejec '!G17</f>
        <v>3345184.65</v>
      </c>
      <c r="F16" s="17">
        <f>+'[1]P2 Presupuesto Aprobado-Ejec '!H17</f>
        <v>3656483.12</v>
      </c>
      <c r="G16" s="17">
        <f>+'[1]P2 Presupuesto Aprobado-Ejec '!I17</f>
        <v>3523971.63</v>
      </c>
      <c r="H16" s="17">
        <f>+'[1]P2 Presupuesto Aprobado-Ejec '!J17</f>
        <v>3538193.86</v>
      </c>
      <c r="I16" s="17">
        <f>+'[1]P2 Presupuesto Aprobado-Ejec '!K17</f>
        <v>3497267.85</v>
      </c>
      <c r="J16" s="17">
        <f>+'[1]P2 Presupuesto Aprobado-Ejec '!L17</f>
        <v>3599972.36</v>
      </c>
      <c r="K16" s="17">
        <f>+'[1]P2 Presupuesto Aprobado-Ejec '!M17</f>
        <v>4077976.56</v>
      </c>
      <c r="L16" s="17">
        <f>+'[1]P2 Presupuesto Aprobado-Ejec '!N17</f>
        <v>3580234.2</v>
      </c>
      <c r="M16" s="17">
        <f>+'[1]P2 Presupuesto Aprobado-Ejec '!O17</f>
        <v>3585437</v>
      </c>
      <c r="N16" s="17">
        <f t="shared" si="1"/>
        <v>42858414.25</v>
      </c>
    </row>
    <row r="17" spans="1:14" x14ac:dyDescent="0.25">
      <c r="A17" s="14" t="s">
        <v>26</v>
      </c>
      <c r="B17" s="19">
        <f t="shared" ref="B17:N17" si="2">+B18+B19+B20+B21+B22+B23+B24+B25+B26</f>
        <v>0</v>
      </c>
      <c r="C17" s="19">
        <f t="shared" si="2"/>
        <v>1513276.71</v>
      </c>
      <c r="D17" s="19">
        <f t="shared" si="2"/>
        <v>240650</v>
      </c>
      <c r="E17" s="19">
        <f t="shared" si="2"/>
        <v>1302483.43</v>
      </c>
      <c r="F17" s="19">
        <f t="shared" si="2"/>
        <v>1409762.33</v>
      </c>
      <c r="G17" s="19">
        <f t="shared" si="2"/>
        <v>1757210.46</v>
      </c>
      <c r="H17" s="19">
        <f t="shared" si="2"/>
        <v>2785277.6799999997</v>
      </c>
      <c r="I17" s="19">
        <f t="shared" si="2"/>
        <v>38000</v>
      </c>
      <c r="J17" s="19">
        <f t="shared" si="2"/>
        <v>4389239.21</v>
      </c>
      <c r="K17" s="19">
        <f t="shared" si="2"/>
        <v>1950350.94</v>
      </c>
      <c r="L17" s="19">
        <f t="shared" si="2"/>
        <v>2162938.86</v>
      </c>
      <c r="M17" s="19">
        <f t="shared" si="2"/>
        <v>2973089.3699999996</v>
      </c>
      <c r="N17" s="19">
        <f t="shared" si="2"/>
        <v>20522278.990000002</v>
      </c>
    </row>
    <row r="18" spans="1:14" x14ac:dyDescent="0.25">
      <c r="A18" s="16" t="s">
        <v>27</v>
      </c>
      <c r="B18" s="17">
        <f>+'[1]P2 Presupuesto Aprobado-Ejec '!D19</f>
        <v>0</v>
      </c>
      <c r="C18" s="17">
        <f>+'[1]P2 Presupuesto Aprobado-Ejec '!E19</f>
        <v>477047.97</v>
      </c>
      <c r="D18" s="17">
        <f>+'[1]P2 Presupuesto Aprobado-Ejec '!F19</f>
        <v>0</v>
      </c>
      <c r="E18" s="17">
        <f>+'[1]P2 Presupuesto Aprobado-Ejec '!G19</f>
        <v>285519.43</v>
      </c>
      <c r="F18" s="17">
        <f>+'[1]P2 Presupuesto Aprobado-Ejec '!H19</f>
        <v>27952.35</v>
      </c>
      <c r="G18" s="17">
        <f>+'[1]P2 Presupuesto Aprobado-Ejec '!I19</f>
        <v>0</v>
      </c>
      <c r="H18" s="17">
        <f>+'[1]P2 Presupuesto Aprobado-Ejec '!J19</f>
        <v>748886.98</v>
      </c>
      <c r="I18" s="17">
        <f>+'[1]P2 Presupuesto Aprobado-Ejec '!K19</f>
        <v>0</v>
      </c>
      <c r="J18" s="17">
        <f>+'[1]P2 Presupuesto Aprobado-Ejec '!L19</f>
        <v>731014.06</v>
      </c>
      <c r="K18" s="17">
        <f>+'[1]P2 Presupuesto Aprobado-Ejec '!M19</f>
        <v>195904.7</v>
      </c>
      <c r="L18" s="17">
        <f>+'[1]P2 Presupuesto Aprobado-Ejec '!N19</f>
        <v>655078.86</v>
      </c>
      <c r="M18" s="17">
        <f>+'[1]P2 Presupuesto Aprobado-Ejec '!O19</f>
        <v>248508.88</v>
      </c>
      <c r="N18" s="17">
        <f>+'[1]P2 Presupuesto Aprobado-Ejec '!P19</f>
        <v>3369913.23</v>
      </c>
    </row>
    <row r="19" spans="1:14" x14ac:dyDescent="0.25">
      <c r="A19" s="16" t="s">
        <v>28</v>
      </c>
      <c r="B19" s="17">
        <f>+'[1]P2 Presupuesto Aprobado-Ejec '!D20</f>
        <v>0</v>
      </c>
      <c r="C19" s="17">
        <f>+'[1]P2 Presupuesto Aprobado-Ejec '!E20</f>
        <v>378500</v>
      </c>
      <c r="D19" s="17">
        <f>+'[1]P2 Presupuesto Aprobado-Ejec '!F20</f>
        <v>0</v>
      </c>
      <c r="E19" s="17">
        <f>+'[1]P2 Presupuesto Aprobado-Ejec '!G20</f>
        <v>175000</v>
      </c>
      <c r="F19" s="17">
        <f>+'[1]P2 Presupuesto Aprobado-Ejec '!H20</f>
        <v>350000</v>
      </c>
      <c r="G19" s="17">
        <f>+'[1]P2 Presupuesto Aprobado-Ejec '!I20</f>
        <v>16800</v>
      </c>
      <c r="H19" s="17">
        <f>+'[1]P2 Presupuesto Aprobado-Ejec '!J20</f>
        <v>182000</v>
      </c>
      <c r="I19" s="17">
        <f>+'[1]P2 Presupuesto Aprobado-Ejec '!K20</f>
        <v>0</v>
      </c>
      <c r="J19" s="17">
        <f>+'[1]P2 Presupuesto Aprobado-Ejec '!L20</f>
        <v>43000</v>
      </c>
      <c r="K19" s="17">
        <f>+'[1]P2 Presupuesto Aprobado-Ejec '!M20</f>
        <v>0</v>
      </c>
      <c r="L19" s="17">
        <f>+'[1]P2 Presupuesto Aprobado-Ejec '!N20</f>
        <v>0</v>
      </c>
      <c r="M19" s="17">
        <f>+'[1]P2 Presupuesto Aprobado-Ejec '!O20</f>
        <v>966705.92</v>
      </c>
      <c r="N19" s="17">
        <f>+'[1]P2 Presupuesto Aprobado-Ejec '!P20</f>
        <v>2112005.92</v>
      </c>
    </row>
    <row r="20" spans="1:14" x14ac:dyDescent="0.25">
      <c r="A20" s="16" t="s">
        <v>29</v>
      </c>
      <c r="B20" s="17">
        <f>+'[1]P2 Presupuesto Aprobado-Ejec '!D21</f>
        <v>0</v>
      </c>
      <c r="C20" s="17">
        <f>+'[1]P2 Presupuesto Aprobado-Ejec '!E21</f>
        <v>7350</v>
      </c>
      <c r="D20" s="17">
        <f>+'[1]P2 Presupuesto Aprobado-Ejec '!F21</f>
        <v>40650</v>
      </c>
      <c r="E20" s="17">
        <f>+'[1]P2 Presupuesto Aprobado-Ejec '!G21</f>
        <v>28600</v>
      </c>
      <c r="F20" s="17">
        <f>+'[1]P2 Presupuesto Aprobado-Ejec '!H21</f>
        <v>23950</v>
      </c>
      <c r="G20" s="17">
        <f>+'[1]P2 Presupuesto Aprobado-Ejec '!I21</f>
        <v>0</v>
      </c>
      <c r="H20" s="17">
        <f>+'[1]P2 Presupuesto Aprobado-Ejec '!J21</f>
        <v>48800</v>
      </c>
      <c r="I20" s="17">
        <f>+'[1]P2 Presupuesto Aprobado-Ejec '!K21</f>
        <v>38000</v>
      </c>
      <c r="J20" s="17">
        <f>+'[1]P2 Presupuesto Aprobado-Ejec '!L21</f>
        <v>19800</v>
      </c>
      <c r="K20" s="17">
        <f>+'[1]P2 Presupuesto Aprobado-Ejec '!M21</f>
        <v>28000</v>
      </c>
      <c r="L20" s="17">
        <f>+'[1]P2 Presupuesto Aprobado-Ejec '!N21</f>
        <v>31350</v>
      </c>
      <c r="M20" s="17">
        <f>+'[1]P2 Presupuesto Aprobado-Ejec '!O21</f>
        <v>83850</v>
      </c>
      <c r="N20" s="17">
        <f>+'[1]P2 Presupuesto Aprobado-Ejec '!P21</f>
        <v>350350</v>
      </c>
    </row>
    <row r="21" spans="1:14" x14ac:dyDescent="0.25">
      <c r="A21" s="16" t="s">
        <v>30</v>
      </c>
      <c r="B21" s="17">
        <f>+'[1]P2 Presupuesto Aprobado-Ejec '!D22</f>
        <v>0</v>
      </c>
      <c r="C21" s="17">
        <f>+'[1]P2 Presupuesto Aprobado-Ejec '!E22</f>
        <v>0</v>
      </c>
      <c r="D21" s="17">
        <f>+'[1]P2 Presupuesto Aprobado-Ejec '!F22</f>
        <v>0</v>
      </c>
      <c r="E21" s="17">
        <f>+'[1]P2 Presupuesto Aprobado-Ejec '!G22</f>
        <v>0</v>
      </c>
      <c r="F21" s="17">
        <f>+'[1]P2 Presupuesto Aprobado-Ejec '!H22</f>
        <v>0</v>
      </c>
      <c r="G21" s="17">
        <f>+'[1]P2 Presupuesto Aprobado-Ejec '!I22</f>
        <v>0</v>
      </c>
      <c r="H21" s="17">
        <f>+'[1]P2 Presupuesto Aprobado-Ejec '!J22</f>
        <v>555000</v>
      </c>
      <c r="I21" s="17">
        <f>+'[1]P2 Presupuesto Aprobado-Ejec '!K22</f>
        <v>0</v>
      </c>
      <c r="J21" s="17">
        <f>+'[1]P2 Presupuesto Aprobado-Ejec '!L22</f>
        <v>185000</v>
      </c>
      <c r="K21" s="17">
        <f>+'[1]P2 Presupuesto Aprobado-Ejec '!M22</f>
        <v>185000</v>
      </c>
      <c r="L21" s="17">
        <f>+'[1]P2 Presupuesto Aprobado-Ejec '!N22</f>
        <v>0</v>
      </c>
      <c r="M21" s="17">
        <f>+'[1]P2 Presupuesto Aprobado-Ejec '!O22</f>
        <v>0</v>
      </c>
      <c r="N21" s="17">
        <f>+'[1]P2 Presupuesto Aprobado-Ejec '!P22</f>
        <v>925000</v>
      </c>
    </row>
    <row r="22" spans="1:14" x14ac:dyDescent="0.25">
      <c r="A22" s="16" t="s">
        <v>31</v>
      </c>
      <c r="B22" s="17">
        <f>+'[1]P2 Presupuesto Aprobado-Ejec '!D23</f>
        <v>0</v>
      </c>
      <c r="C22" s="17">
        <f>+'[1]P2 Presupuesto Aprobado-Ejec '!E23</f>
        <v>370000</v>
      </c>
      <c r="D22" s="17">
        <f>+'[1]P2 Presupuesto Aprobado-Ejec '!F23</f>
        <v>185000</v>
      </c>
      <c r="E22" s="17">
        <f>+'[1]P2 Presupuesto Aprobado-Ejec '!G23</f>
        <v>421590</v>
      </c>
      <c r="F22" s="17">
        <f>+'[1]P2 Presupuesto Aprobado-Ejec '!H23</f>
        <v>575910</v>
      </c>
      <c r="G22" s="17">
        <f>+'[1]P2 Presupuesto Aprobado-Ejec '!I23</f>
        <v>215350</v>
      </c>
      <c r="H22" s="17">
        <f>+'[1]P2 Presupuesto Aprobado-Ejec '!J23</f>
        <v>1079700</v>
      </c>
      <c r="I22" s="17">
        <f>+'[1]P2 Presupuesto Aprobado-Ejec '!K23</f>
        <v>0</v>
      </c>
      <c r="J22" s="17">
        <f>+'[1]P2 Presupuesto Aprobado-Ejec '!L23</f>
        <v>790600</v>
      </c>
      <c r="K22" s="17">
        <f>+'[1]P2 Presupuesto Aprobado-Ejec '!M23</f>
        <v>1120150</v>
      </c>
      <c r="L22" s="17">
        <f>+'[1]P2 Presupuesto Aprobado-Ejec '!N23</f>
        <v>400350</v>
      </c>
      <c r="M22" s="17">
        <f>+'[1]P2 Presupuesto Aprobado-Ejec '!O23</f>
        <v>971484.75</v>
      </c>
      <c r="N22" s="17">
        <f>+'[1]P2 Presupuesto Aprobado-Ejec '!P23</f>
        <v>6130134.75</v>
      </c>
    </row>
    <row r="23" spans="1:14" x14ac:dyDescent="0.25">
      <c r="A23" s="16" t="s">
        <v>32</v>
      </c>
      <c r="B23" s="17">
        <f>+'[1]P2 Presupuesto Aprobado-Ejec '!D24</f>
        <v>0</v>
      </c>
      <c r="C23" s="17">
        <f>+'[1]P2 Presupuesto Aprobado-Ejec '!E24</f>
        <v>0</v>
      </c>
      <c r="D23" s="17">
        <f>+'[1]P2 Presupuesto Aprobado-Ejec '!F24</f>
        <v>0</v>
      </c>
      <c r="E23" s="17">
        <f>+'[1]P2 Presupuesto Aprobado-Ejec '!G24</f>
        <v>0</v>
      </c>
      <c r="F23" s="17">
        <f>+'[1]P2 Presupuesto Aprobado-Ejec '!H24</f>
        <v>0</v>
      </c>
      <c r="G23" s="17">
        <f>+'[1]P2 Presupuesto Aprobado-Ejec '!I24</f>
        <v>0</v>
      </c>
      <c r="H23" s="17">
        <f>+'[1]P2 Presupuesto Aprobado-Ejec '!J24</f>
        <v>20999.279999999999</v>
      </c>
      <c r="I23" s="17">
        <f>+'[1]P2 Presupuesto Aprobado-Ejec '!K24</f>
        <v>0</v>
      </c>
      <c r="J23" s="17">
        <f>+'[1]P2 Presupuesto Aprobado-Ejec '!L24</f>
        <v>0</v>
      </c>
      <c r="K23" s="17">
        <f>+'[1]P2 Presupuesto Aprobado-Ejec '!M24</f>
        <v>0</v>
      </c>
      <c r="L23" s="17">
        <f>+'[1]P2 Presupuesto Aprobado-Ejec '!N24</f>
        <v>0</v>
      </c>
      <c r="M23" s="17">
        <f>+'[1]P2 Presupuesto Aprobado-Ejec '!O24</f>
        <v>300417.26</v>
      </c>
      <c r="N23" s="17">
        <f>+'[1]P2 Presupuesto Aprobado-Ejec '!P24</f>
        <v>321416.54000000004</v>
      </c>
    </row>
    <row r="24" spans="1:14" x14ac:dyDescent="0.25">
      <c r="A24" s="16" t="s">
        <v>33</v>
      </c>
      <c r="B24" s="17">
        <f>+'[1]P2 Presupuesto Aprobado-Ejec '!D25</f>
        <v>0</v>
      </c>
      <c r="C24" s="17">
        <f>+'[1]P2 Presupuesto Aprobado-Ejec '!E25</f>
        <v>143993.95000000001</v>
      </c>
      <c r="D24" s="17">
        <f>+'[1]P2 Presupuesto Aprobado-Ejec '!F25</f>
        <v>0</v>
      </c>
      <c r="E24" s="17">
        <f>+'[1]P2 Presupuesto Aprobado-Ejec '!G25</f>
        <v>0</v>
      </c>
      <c r="F24" s="17">
        <f>+'[1]P2 Presupuesto Aprobado-Ejec '!H25</f>
        <v>89635.98</v>
      </c>
      <c r="G24" s="17">
        <f>+'[1]P2 Presupuesto Aprobado-Ejec '!I25</f>
        <v>216060.46</v>
      </c>
      <c r="H24" s="17">
        <f>+'[1]P2 Presupuesto Aprobado-Ejec '!J25</f>
        <v>119891.42</v>
      </c>
      <c r="I24" s="17">
        <f>+'[1]P2 Presupuesto Aprobado-Ejec '!K25</f>
        <v>0</v>
      </c>
      <c r="J24" s="17">
        <f>+'[1]P2 Presupuesto Aprobado-Ejec '!L25</f>
        <v>2406821.15</v>
      </c>
      <c r="K24" s="17">
        <f>+'[1]P2 Presupuesto Aprobado-Ejec '!M25</f>
        <v>309876.24</v>
      </c>
      <c r="L24" s="17">
        <f>+'[1]P2 Presupuesto Aprobado-Ejec '!N25</f>
        <v>1076160</v>
      </c>
      <c r="M24" s="17">
        <f>+'[1]P2 Presupuesto Aprobado-Ejec '!O25</f>
        <v>22122.560000000001</v>
      </c>
      <c r="N24" s="17">
        <f>+'[1]P2 Presupuesto Aprobado-Ejec '!P25</f>
        <v>4384561.76</v>
      </c>
    </row>
    <row r="25" spans="1:14" x14ac:dyDescent="0.25">
      <c r="A25" s="16" t="s">
        <v>34</v>
      </c>
      <c r="B25" s="17">
        <f>+'[1]P2 Presupuesto Aprobado-Ejec '!D26</f>
        <v>0</v>
      </c>
      <c r="C25" s="17">
        <f>+'[1]P2 Presupuesto Aprobado-Ejec '!E26</f>
        <v>112135.08</v>
      </c>
      <c r="D25" s="17">
        <f>+'[1]P2 Presupuesto Aprobado-Ejec '!F26</f>
        <v>15000</v>
      </c>
      <c r="E25" s="17">
        <f>+'[1]P2 Presupuesto Aprobado-Ejec '!G26</f>
        <v>312714</v>
      </c>
      <c r="F25" s="17">
        <f>+'[1]P2 Presupuesto Aprobado-Ejec '!H26</f>
        <v>342314</v>
      </c>
      <c r="G25" s="17">
        <f>+'[1]P2 Presupuesto Aprobado-Ejec '!I26</f>
        <v>1309000</v>
      </c>
      <c r="H25" s="17">
        <f>+'[1]P2 Presupuesto Aprobado-Ejec '!J26</f>
        <v>30000</v>
      </c>
      <c r="I25" s="17">
        <f>+'[1]P2 Presupuesto Aprobado-Ejec '!K26</f>
        <v>0</v>
      </c>
      <c r="J25" s="17">
        <f>+'[1]P2 Presupuesto Aprobado-Ejec '!L26</f>
        <v>15000</v>
      </c>
      <c r="K25" s="17">
        <f>+'[1]P2 Presupuesto Aprobado-Ejec '!M26</f>
        <v>30000</v>
      </c>
      <c r="L25" s="17">
        <f>+'[1]P2 Presupuesto Aprobado-Ejec '!N26</f>
        <v>0</v>
      </c>
      <c r="M25" s="17">
        <f>+'[1]P2 Presupuesto Aprobado-Ejec '!O26</f>
        <v>380000</v>
      </c>
      <c r="N25" s="17">
        <f>+'[1]P2 Presupuesto Aprobado-Ejec '!P26</f>
        <v>2546163.08</v>
      </c>
    </row>
    <row r="26" spans="1:14" x14ac:dyDescent="0.25">
      <c r="A26" s="16" t="s">
        <v>35</v>
      </c>
      <c r="B26" s="17">
        <f>+'[1]P2 Presupuesto Aprobado-Ejec '!D27</f>
        <v>0</v>
      </c>
      <c r="C26" s="17">
        <f>+'[1]P2 Presupuesto Aprobado-Ejec '!E27</f>
        <v>24249.71</v>
      </c>
      <c r="D26" s="17">
        <f>+'[1]P2 Presupuesto Aprobado-Ejec '!F27</f>
        <v>0</v>
      </c>
      <c r="E26" s="17">
        <f>+'[1]P2 Presupuesto Aprobado-Ejec '!G27</f>
        <v>79060</v>
      </c>
      <c r="F26" s="17">
        <f>+'[1]P2 Presupuesto Aprobado-Ejec '!H27</f>
        <v>0</v>
      </c>
      <c r="G26" s="17">
        <f>+'[1]P2 Presupuesto Aprobado-Ejec '!I27</f>
        <v>0</v>
      </c>
      <c r="H26" s="17">
        <f>+'[1]P2 Presupuesto Aprobado-Ejec '!J27</f>
        <v>0</v>
      </c>
      <c r="I26" s="17">
        <f>+'[1]P2 Presupuesto Aprobado-Ejec '!K27</f>
        <v>0</v>
      </c>
      <c r="J26" s="17">
        <f>+'[1]P2 Presupuesto Aprobado-Ejec '!L27</f>
        <v>198004</v>
      </c>
      <c r="K26" s="17">
        <f>+'[1]P2 Presupuesto Aprobado-Ejec '!M27</f>
        <v>81420</v>
      </c>
      <c r="L26" s="17">
        <f>+'[1]P2 Presupuesto Aprobado-Ejec '!N27</f>
        <v>0</v>
      </c>
      <c r="M26" s="17">
        <f>+'[1]P2 Presupuesto Aprobado-Ejec '!O27</f>
        <v>0</v>
      </c>
      <c r="N26" s="17">
        <f>+'[1]P2 Presupuesto Aprobado-Ejec '!P27</f>
        <v>382733.70999999996</v>
      </c>
    </row>
    <row r="27" spans="1:14" x14ac:dyDescent="0.25">
      <c r="A27" s="14" t="s">
        <v>36</v>
      </c>
      <c r="B27" s="15">
        <f>+'[1]P2 Presupuesto Aprobado-Ejec '!D28</f>
        <v>928300</v>
      </c>
      <c r="C27" s="15">
        <f>+'[1]P2 Presupuesto Aprobado-Ejec '!E28</f>
        <v>22485691.419999998</v>
      </c>
      <c r="D27" s="15">
        <f>+'[1]P2 Presupuesto Aprobado-Ejec '!F28</f>
        <v>5734361.5</v>
      </c>
      <c r="E27" s="15">
        <f>+'[1]P2 Presupuesto Aprobado-Ejec '!G28</f>
        <v>6504481.4399999995</v>
      </c>
      <c r="F27" s="15">
        <f>+'[1]P2 Presupuesto Aprobado-Ejec '!H28</f>
        <v>9067928.7100000009</v>
      </c>
      <c r="G27" s="15">
        <f>+'[1]P2 Presupuesto Aprobado-Ejec '!I28</f>
        <v>21605150.710000001</v>
      </c>
      <c r="H27" s="15">
        <f>+'[1]P2 Presupuesto Aprobado-Ejec '!J28</f>
        <v>2692458.46</v>
      </c>
      <c r="I27" s="15">
        <f>+'[1]P2 Presupuesto Aprobado-Ejec '!K28</f>
        <v>2606579.06</v>
      </c>
      <c r="J27" s="15">
        <f>+'[1]P2 Presupuesto Aprobado-Ejec '!L28</f>
        <v>19809500.780000001</v>
      </c>
      <c r="K27" s="15">
        <f>+'[1]P2 Presupuesto Aprobado-Ejec '!M28</f>
        <v>13242760.34</v>
      </c>
      <c r="L27" s="15">
        <f>+'[1]P2 Presupuesto Aprobado-Ejec '!N28</f>
        <v>10367113.42</v>
      </c>
      <c r="M27" s="15">
        <f>+'[1]P2 Presupuesto Aprobado-Ejec '!O28</f>
        <v>19677886.600000001</v>
      </c>
      <c r="N27" s="19">
        <f t="shared" ref="N27" si="3">+N28+N29+N30+N31+N32+N33+N34+N35+N36</f>
        <v>134722212.44</v>
      </c>
    </row>
    <row r="28" spans="1:14" x14ac:dyDescent="0.25">
      <c r="A28" s="16" t="s">
        <v>37</v>
      </c>
      <c r="B28" s="17">
        <f>+'[1]P2 Presupuesto Aprobado-Ejec '!D29</f>
        <v>0</v>
      </c>
      <c r="C28" s="17">
        <f>+'[1]P2 Presupuesto Aprobado-Ejec '!E29</f>
        <v>1512379.6</v>
      </c>
      <c r="D28" s="17">
        <f>+'[1]P2 Presupuesto Aprobado-Ejec '!F29</f>
        <v>821156.82</v>
      </c>
      <c r="E28" s="17">
        <f>+'[1]P2 Presupuesto Aprobado-Ejec '!G29</f>
        <v>0</v>
      </c>
      <c r="F28" s="17">
        <f>+'[1]P2 Presupuesto Aprobado-Ejec '!H29</f>
        <v>268937.82</v>
      </c>
      <c r="G28" s="17">
        <f>+'[1]P2 Presupuesto Aprobado-Ejec '!I29</f>
        <v>1535588.7</v>
      </c>
      <c r="H28" s="17">
        <f>+'[1]P2 Presupuesto Aprobado-Ejec '!J29</f>
        <v>0</v>
      </c>
      <c r="I28" s="17">
        <f>+'[1]P2 Presupuesto Aprobado-Ejec '!K29</f>
        <v>329926.25</v>
      </c>
      <c r="J28" s="17">
        <f>+'[1]P2 Presupuesto Aprobado-Ejec '!L29</f>
        <v>2057506.91</v>
      </c>
      <c r="K28" s="17">
        <f>+'[1]P2 Presupuesto Aprobado-Ejec '!M29</f>
        <v>2652508.2999999998</v>
      </c>
      <c r="L28" s="17">
        <f>+'[1]P2 Presupuesto Aprobado-Ejec '!N29</f>
        <v>1062100</v>
      </c>
      <c r="M28" s="17">
        <f>+'[1]P2 Presupuesto Aprobado-Ejec '!O29</f>
        <v>2430548.64</v>
      </c>
      <c r="N28" s="17">
        <f>+'[1]P2 Presupuesto Aprobado-Ejec '!P29</f>
        <v>12670653.039999999</v>
      </c>
    </row>
    <row r="29" spans="1:14" x14ac:dyDescent="0.25">
      <c r="A29" s="16" t="s">
        <v>38</v>
      </c>
      <c r="B29" s="17">
        <f>+'[1]P2 Presupuesto Aprobado-Ejec '!D30</f>
        <v>0</v>
      </c>
      <c r="C29" s="17">
        <f>+'[1]P2 Presupuesto Aprobado-Ejec '!E30</f>
        <v>0</v>
      </c>
      <c r="D29" s="17">
        <f>+'[1]P2 Presupuesto Aprobado-Ejec '!F30</f>
        <v>0</v>
      </c>
      <c r="E29" s="17">
        <f>+'[1]P2 Presupuesto Aprobado-Ejec '!G30</f>
        <v>0</v>
      </c>
      <c r="F29" s="17">
        <f>+'[1]P2 Presupuesto Aprobado-Ejec '!H30</f>
        <v>283732.82</v>
      </c>
      <c r="G29" s="17">
        <f>+'[1]P2 Presupuesto Aprobado-Ejec '!I30</f>
        <v>0</v>
      </c>
      <c r="H29" s="17">
        <f>+'[1]P2 Presupuesto Aprobado-Ejec '!J30</f>
        <v>0</v>
      </c>
      <c r="I29" s="17">
        <f>+'[1]P2 Presupuesto Aprobado-Ejec '!K30</f>
        <v>0</v>
      </c>
      <c r="J29" s="17">
        <f>+'[1]P2 Presupuesto Aprobado-Ejec '!L30</f>
        <v>0</v>
      </c>
      <c r="K29" s="17">
        <f>+'[1]P2 Presupuesto Aprobado-Ejec '!M30</f>
        <v>113280</v>
      </c>
      <c r="L29" s="17">
        <f>+'[1]P2 Presupuesto Aprobado-Ejec '!N30</f>
        <v>149998.85999999999</v>
      </c>
      <c r="M29" s="17">
        <f>+'[1]P2 Presupuesto Aprobado-Ejec '!O30</f>
        <v>0</v>
      </c>
      <c r="N29" s="17">
        <f>+'[1]P2 Presupuesto Aprobado-Ejec '!P30</f>
        <v>547011.67999999993</v>
      </c>
    </row>
    <row r="30" spans="1:14" x14ac:dyDescent="0.25">
      <c r="A30" s="16" t="s">
        <v>39</v>
      </c>
      <c r="B30" s="17">
        <f>+'[1]P2 Presupuesto Aprobado-Ejec '!D31</f>
        <v>0</v>
      </c>
      <c r="C30" s="17">
        <f>+'[1]P2 Presupuesto Aprobado-Ejec '!E31</f>
        <v>79647.98</v>
      </c>
      <c r="D30" s="17">
        <f>+'[1]P2 Presupuesto Aprobado-Ejec '!F31</f>
        <v>0</v>
      </c>
      <c r="E30" s="17">
        <f>+'[1]P2 Presupuesto Aprobado-Ejec '!G31</f>
        <v>223604.1</v>
      </c>
      <c r="F30" s="17">
        <f>+'[1]P2 Presupuesto Aprobado-Ejec '!H31</f>
        <v>0</v>
      </c>
      <c r="G30" s="17">
        <f>+'[1]P2 Presupuesto Aprobado-Ejec '!I31</f>
        <v>1498039.59</v>
      </c>
      <c r="H30" s="17">
        <f>+'[1]P2 Presupuesto Aprobado-Ejec '!J31</f>
        <v>197060</v>
      </c>
      <c r="I30" s="17">
        <f>+'[1]P2 Presupuesto Aprobado-Ejec '!K31</f>
        <v>121422</v>
      </c>
      <c r="J30" s="17">
        <f>+'[1]P2 Presupuesto Aprobado-Ejec '!L31</f>
        <v>58233</v>
      </c>
      <c r="K30" s="17">
        <f>+'[1]P2 Presupuesto Aprobado-Ejec '!M31</f>
        <v>92999.34</v>
      </c>
      <c r="L30" s="17">
        <f>+'[1]P2 Presupuesto Aprobado-Ejec '!N31</f>
        <v>389947.61</v>
      </c>
      <c r="M30" s="17">
        <f>+'[1]P2 Presupuesto Aprobado-Ejec '!O31</f>
        <v>351271.2</v>
      </c>
      <c r="N30" s="17">
        <f>+'[1]P2 Presupuesto Aprobado-Ejec '!P31</f>
        <v>3012224.82</v>
      </c>
    </row>
    <row r="31" spans="1:14" x14ac:dyDescent="0.25">
      <c r="A31" s="16" t="s">
        <v>40</v>
      </c>
      <c r="B31" s="17">
        <f>+'[1]P2 Presupuesto Aprobado-Ejec '!D32</f>
        <v>0</v>
      </c>
      <c r="C31" s="17">
        <f>+'[1]P2 Presupuesto Aprobado-Ejec '!E32</f>
        <v>6082406.5099999998</v>
      </c>
      <c r="D31" s="17">
        <f>+'[1]P2 Presupuesto Aprobado-Ejec '!F32</f>
        <v>1109000</v>
      </c>
      <c r="E31" s="17">
        <f>+'[1]P2 Presupuesto Aprobado-Ejec '!G32</f>
        <v>1377845</v>
      </c>
      <c r="F31" s="17">
        <f>+'[1]P2 Presupuesto Aprobado-Ejec '!H32</f>
        <v>3297284</v>
      </c>
      <c r="G31" s="17">
        <f>+'[1]P2 Presupuesto Aprobado-Ejec '!I32</f>
        <v>7170655</v>
      </c>
      <c r="H31" s="17">
        <f>+'[1]P2 Presupuesto Aprobado-Ejec '!J32</f>
        <v>1183500</v>
      </c>
      <c r="I31" s="17">
        <f>+'[1]P2 Presupuesto Aprobado-Ejec '!K32</f>
        <v>0</v>
      </c>
      <c r="J31" s="17">
        <f>+'[1]P2 Presupuesto Aprobado-Ejec '!L32</f>
        <v>5177112.28</v>
      </c>
      <c r="K31" s="17">
        <f>+'[1]P2 Presupuesto Aprobado-Ejec '!M32</f>
        <v>867369</v>
      </c>
      <c r="L31" s="17">
        <f>+'[1]P2 Presupuesto Aprobado-Ejec '!N32</f>
        <v>3215845.46</v>
      </c>
      <c r="M31" s="17">
        <f>+'[1]P2 Presupuesto Aprobado-Ejec '!O32</f>
        <v>6475847</v>
      </c>
      <c r="N31" s="17">
        <f>+'[1]P2 Presupuesto Aprobado-Ejec '!P32</f>
        <v>35956864.25</v>
      </c>
    </row>
    <row r="32" spans="1:14" x14ac:dyDescent="0.25">
      <c r="A32" s="16" t="s">
        <v>41</v>
      </c>
      <c r="B32" s="17">
        <f>+'[1]P2 Presupuesto Aprobado-Ejec '!D33</f>
        <v>0</v>
      </c>
      <c r="C32" s="17">
        <f>+'[1]P2 Presupuesto Aprobado-Ejec '!E33</f>
        <v>1134369.6299999999</v>
      </c>
      <c r="D32" s="17">
        <f>+'[1]P2 Presupuesto Aprobado-Ejec '!F33</f>
        <v>376200.47</v>
      </c>
      <c r="E32" s="17">
        <f>+'[1]P2 Presupuesto Aprobado-Ejec '!G33</f>
        <v>0</v>
      </c>
      <c r="F32" s="17">
        <f>+'[1]P2 Presupuesto Aprobado-Ejec '!H33</f>
        <v>294644.01</v>
      </c>
      <c r="G32" s="17">
        <f>+'[1]P2 Presupuesto Aprobado-Ejec '!I33</f>
        <v>232697.84</v>
      </c>
      <c r="H32" s="17">
        <f>+'[1]P2 Presupuesto Aprobado-Ejec '!J33</f>
        <v>0</v>
      </c>
      <c r="I32" s="17">
        <f>+'[1]P2 Presupuesto Aprobado-Ejec '!K33</f>
        <v>0</v>
      </c>
      <c r="J32" s="17">
        <f>+'[1]P2 Presupuesto Aprobado-Ejec '!L33</f>
        <v>367353.26</v>
      </c>
      <c r="K32" s="17">
        <f>+'[1]P2 Presupuesto Aprobado-Ejec '!M33</f>
        <v>0</v>
      </c>
      <c r="L32" s="17">
        <f>+'[1]P2 Presupuesto Aprobado-Ejec '!N33</f>
        <v>9500</v>
      </c>
      <c r="M32" s="17">
        <f>+'[1]P2 Presupuesto Aprobado-Ejec '!O33</f>
        <v>0</v>
      </c>
      <c r="N32" s="17">
        <f>+'[1]P2 Presupuesto Aprobado-Ejec '!P33</f>
        <v>2414765.21</v>
      </c>
    </row>
    <row r="33" spans="1:14" x14ac:dyDescent="0.25">
      <c r="A33" s="16" t="s">
        <v>42</v>
      </c>
      <c r="B33" s="17">
        <f>+'[1]P2 Presupuesto Aprobado-Ejec '!D34</f>
        <v>0</v>
      </c>
      <c r="C33" s="17">
        <f>+'[1]P2 Presupuesto Aprobado-Ejec '!E34</f>
        <v>66003.3</v>
      </c>
      <c r="D33" s="17">
        <f>+'[1]P2 Presupuesto Aprobado-Ejec '!F34</f>
        <v>0</v>
      </c>
      <c r="E33" s="17">
        <f>+'[1]P2 Presupuesto Aprobado-Ejec '!G34</f>
        <v>0</v>
      </c>
      <c r="F33" s="17">
        <f>+'[1]P2 Presupuesto Aprobado-Ejec '!H34</f>
        <v>2605</v>
      </c>
      <c r="G33" s="17">
        <f>+'[1]P2 Presupuesto Aprobado-Ejec '!I34</f>
        <v>0</v>
      </c>
      <c r="H33" s="17">
        <f>+'[1]P2 Presupuesto Aprobado-Ejec '!J34</f>
        <v>0</v>
      </c>
      <c r="I33" s="17">
        <f>+'[1]P2 Presupuesto Aprobado-Ejec '!K34</f>
        <v>359465</v>
      </c>
      <c r="J33" s="17">
        <f>+'[1]P2 Presupuesto Aprobado-Ejec '!L34</f>
        <v>0</v>
      </c>
      <c r="K33" s="17">
        <f>+'[1]P2 Presupuesto Aprobado-Ejec '!M34</f>
        <v>5580</v>
      </c>
      <c r="L33" s="17">
        <f>+'[1]P2 Presupuesto Aprobado-Ejec '!N34</f>
        <v>0</v>
      </c>
      <c r="M33" s="17">
        <f>+'[1]P2 Presupuesto Aprobado-Ejec '!O34</f>
        <v>0</v>
      </c>
      <c r="N33" s="17">
        <f>+'[1]P2 Presupuesto Aprobado-Ejec '!P34</f>
        <v>433653.3</v>
      </c>
    </row>
    <row r="34" spans="1:14" x14ac:dyDescent="0.25">
      <c r="A34" s="16" t="s">
        <v>43</v>
      </c>
      <c r="B34" s="17">
        <f>+'[1]P2 Presupuesto Aprobado-Ejec '!D35</f>
        <v>928300</v>
      </c>
      <c r="C34" s="17">
        <f>+'[1]P2 Presupuesto Aprobado-Ejec '!E35</f>
        <v>5471835.8499999996</v>
      </c>
      <c r="D34" s="17">
        <f>+'[1]P2 Presupuesto Aprobado-Ejec '!F35</f>
        <v>2020265.51</v>
      </c>
      <c r="E34" s="17">
        <f>+'[1]P2 Presupuesto Aprobado-Ejec '!G35</f>
        <v>1458372.17</v>
      </c>
      <c r="F34" s="17"/>
      <c r="G34" s="17">
        <f>+'[1]P2 Presupuesto Aprobado-Ejec '!I35</f>
        <v>4212263.26</v>
      </c>
      <c r="H34" s="17">
        <f>+'[1]P2 Presupuesto Aprobado-Ejec '!J35</f>
        <v>1224706.46</v>
      </c>
      <c r="I34" s="17">
        <f>+'[1]P2 Presupuesto Aprobado-Ejec '!K35</f>
        <v>1111483.81</v>
      </c>
      <c r="J34" s="17">
        <f>+'[1]P2 Presupuesto Aprobado-Ejec '!L35</f>
        <v>5942191.2199999997</v>
      </c>
      <c r="K34" s="17">
        <f>+'[1]P2 Presupuesto Aprobado-Ejec '!M35</f>
        <v>5573724.9699999997</v>
      </c>
      <c r="L34" s="17">
        <f>+'[1]P2 Presupuesto Aprobado-Ejec '!N35</f>
        <v>1848661.15</v>
      </c>
      <c r="M34" s="17">
        <f>+'[1]P2 Presupuesto Aprobado-Ejec '!O35</f>
        <v>2723234.52</v>
      </c>
      <c r="N34" s="17">
        <f>+'[1]P2 Presupuesto Aprobado-Ejec '!P35</f>
        <v>35788879.069999993</v>
      </c>
    </row>
    <row r="35" spans="1:14" x14ac:dyDescent="0.25">
      <c r="A35" s="16" t="s">
        <v>44</v>
      </c>
      <c r="B35" s="17">
        <f>+'[1]P2 Presupuesto Aprobado-Ejec '!D36</f>
        <v>0</v>
      </c>
      <c r="C35" s="17">
        <f>+'[1]P2 Presupuesto Aprobado-Ejec '!E36</f>
        <v>0</v>
      </c>
      <c r="D35" s="17">
        <f>+'[1]P2 Presupuesto Aprobado-Ejec '!F36</f>
        <v>0</v>
      </c>
      <c r="E35" s="17">
        <f>+'[1]P2 Presupuesto Aprobado-Ejec '!G36</f>
        <v>0</v>
      </c>
      <c r="F35" s="17">
        <f>+'[1]P2 Presupuesto Aprobado-Ejec '!H36</f>
        <v>0</v>
      </c>
      <c r="G35" s="17">
        <f>+'[1]P2 Presupuesto Aprobado-Ejec '!I36</f>
        <v>0</v>
      </c>
      <c r="H35" s="17">
        <f>+'[1]P2 Presupuesto Aprobado-Ejec '!J36</f>
        <v>0</v>
      </c>
      <c r="I35" s="17">
        <f>+'[1]P2 Presupuesto Aprobado-Ejec '!K36</f>
        <v>0</v>
      </c>
      <c r="J35" s="17">
        <f>+'[1]P2 Presupuesto Aprobado-Ejec '!L36</f>
        <v>0</v>
      </c>
      <c r="K35" s="17">
        <f>+'[1]P2 Presupuesto Aprobado-Ejec '!M36</f>
        <v>0</v>
      </c>
      <c r="L35" s="17">
        <f>+'[1]P2 Presupuesto Aprobado-Ejec '!N36</f>
        <v>0</v>
      </c>
      <c r="M35" s="17">
        <f>+'[1]P2 Presupuesto Aprobado-Ejec '!O36</f>
        <v>0</v>
      </c>
      <c r="N35" s="17">
        <f>+'[1]P2 Presupuesto Aprobado-Ejec '!P36</f>
        <v>0</v>
      </c>
    </row>
    <row r="36" spans="1:14" x14ac:dyDescent="0.25">
      <c r="A36" s="16" t="s">
        <v>45</v>
      </c>
      <c r="B36" s="17">
        <f>+'[1]P2 Presupuesto Aprobado-Ejec '!D37</f>
        <v>0</v>
      </c>
      <c r="C36" s="17">
        <f>+'[1]P2 Presupuesto Aprobado-Ejec '!E37</f>
        <v>8139048.5499999998</v>
      </c>
      <c r="D36" s="17">
        <f>+'[1]P2 Presupuesto Aprobado-Ejec '!F37</f>
        <v>1407738.7</v>
      </c>
      <c r="E36" s="17">
        <f>+'[1]P2 Presupuesto Aprobado-Ejec '!G37</f>
        <v>3444660.17</v>
      </c>
      <c r="F36" s="17">
        <f>+'[1]P2 Presupuesto Aprobado-Ejec '!H37</f>
        <v>1646884.91</v>
      </c>
      <c r="G36" s="17">
        <f>+'[1]P2 Presupuesto Aprobado-Ejec '!I37</f>
        <v>6955906.3200000003</v>
      </c>
      <c r="H36" s="17">
        <f>+'[1]P2 Presupuesto Aprobado-Ejec '!J37</f>
        <v>87192</v>
      </c>
      <c r="I36" s="17">
        <f>+'[1]P2 Presupuesto Aprobado-Ejec '!K37</f>
        <v>684282</v>
      </c>
      <c r="J36" s="17">
        <f>+'[1]P2 Presupuesto Aprobado-Ejec '!L37</f>
        <v>6207104.1100000003</v>
      </c>
      <c r="K36" s="17">
        <f>+'[1]P2 Presupuesto Aprobado-Ejec '!M37</f>
        <v>3937298.73</v>
      </c>
      <c r="L36" s="17">
        <f>+'[1]P2 Presupuesto Aprobado-Ejec '!N37</f>
        <v>3691060.34</v>
      </c>
      <c r="M36" s="17">
        <f>+'[1]P2 Presupuesto Aprobado-Ejec '!O37</f>
        <v>7696985.2400000002</v>
      </c>
      <c r="N36" s="17">
        <f>+'[1]P2 Presupuesto Aprobado-Ejec '!P37</f>
        <v>43898161.07</v>
      </c>
    </row>
    <row r="37" spans="1:14" x14ac:dyDescent="0.25">
      <c r="A37" s="14" t="s">
        <v>46</v>
      </c>
      <c r="B37" s="15">
        <f>+'[1]P2 Presupuesto Aprobado-Ejec '!D38</f>
        <v>0</v>
      </c>
      <c r="C37" s="15">
        <f>+'[1]P2 Presupuesto Aprobado-Ejec '!E38</f>
        <v>0</v>
      </c>
      <c r="D37" s="15">
        <f>+'[1]P2 Presupuesto Aprobado-Ejec '!F38</f>
        <v>0</v>
      </c>
      <c r="E37" s="15">
        <f>+'[1]P2 Presupuesto Aprobado-Ejec '!G38</f>
        <v>0</v>
      </c>
      <c r="F37" s="15">
        <f>+'[1]P2 Presupuesto Aprobado-Ejec '!H38</f>
        <v>56000</v>
      </c>
      <c r="G37" s="15">
        <f>+'[1]P2 Presupuesto Aprobado-Ejec '!I38</f>
        <v>0</v>
      </c>
      <c r="H37" s="15">
        <f>+'[1]P2 Presupuesto Aprobado-Ejec '!J38</f>
        <v>0</v>
      </c>
      <c r="I37" s="15">
        <f>+'[1]P2 Presupuesto Aprobado-Ejec '!K38</f>
        <v>0</v>
      </c>
      <c r="J37" s="15">
        <f>+'[1]P2 Presupuesto Aprobado-Ejec '!L38</f>
        <v>55459.25</v>
      </c>
      <c r="K37" s="15">
        <f>+'[1]P2 Presupuesto Aprobado-Ejec '!M38</f>
        <v>0</v>
      </c>
      <c r="L37" s="15">
        <f>+'[1]P2 Presupuesto Aprobado-Ejec '!N38</f>
        <v>0</v>
      </c>
      <c r="M37" s="15">
        <f>+'[1]P2 Presupuesto Aprobado-Ejec '!O38</f>
        <v>8000</v>
      </c>
      <c r="N37" s="19">
        <f t="shared" ref="N37" si="4">+N38+N39+N40+N41+N42+N43+N44+N45+N46</f>
        <v>119459.25</v>
      </c>
    </row>
    <row r="38" spans="1:14" x14ac:dyDescent="0.25">
      <c r="A38" s="16" t="s">
        <v>47</v>
      </c>
      <c r="B38" s="20">
        <f>+'[1]P2 Presupuesto Aprobado-Ejec '!D39</f>
        <v>0</v>
      </c>
      <c r="C38" s="20">
        <f>+'[1]P2 Presupuesto Aprobado-Ejec '!E39</f>
        <v>0</v>
      </c>
      <c r="D38" s="20">
        <f>+'[1]P2 Presupuesto Aprobado-Ejec '!F39</f>
        <v>0</v>
      </c>
      <c r="E38" s="20">
        <f>+'[1]P2 Presupuesto Aprobado-Ejec '!G39</f>
        <v>0</v>
      </c>
      <c r="F38" s="20">
        <f>+'[1]P2 Presupuesto Aprobado-Ejec '!H39</f>
        <v>56000</v>
      </c>
      <c r="G38" s="20">
        <f>+'[1]P2 Presupuesto Aprobado-Ejec '!I39</f>
        <v>0</v>
      </c>
      <c r="H38" s="20">
        <f>+'[1]P2 Presupuesto Aprobado-Ejec '!J39</f>
        <v>0</v>
      </c>
      <c r="I38" s="20">
        <f>+'[1]P2 Presupuesto Aprobado-Ejec '!K39</f>
        <v>0</v>
      </c>
      <c r="J38" s="20">
        <f>+'[1]P2 Presupuesto Aprobado-Ejec '!L39</f>
        <v>55459.25</v>
      </c>
      <c r="K38" s="20">
        <f>+'[1]P2 Presupuesto Aprobado-Ejec '!M39</f>
        <v>0</v>
      </c>
      <c r="L38" s="20">
        <f>+'[1]P2 Presupuesto Aprobado-Ejec '!N39</f>
        <v>0</v>
      </c>
      <c r="M38" s="20">
        <f>+'[1]P2 Presupuesto Aprobado-Ejec '!O39</f>
        <v>8000</v>
      </c>
      <c r="N38" s="20">
        <f>+'[1]P2 Presupuesto Aprobado-Ejec '!P39</f>
        <v>119459.25</v>
      </c>
    </row>
    <row r="39" spans="1:14" x14ac:dyDescent="0.25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6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6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6" t="s">
        <v>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4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6" t="s">
        <v>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6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6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4" t="s">
        <v>62</v>
      </c>
      <c r="B53" s="15">
        <f>+'[1]P2 Presupuesto Aprobado-Ejec '!D54</f>
        <v>0</v>
      </c>
      <c r="C53" s="15">
        <f>+'[1]P2 Presupuesto Aprobado-Ejec '!E54</f>
        <v>0</v>
      </c>
      <c r="D53" s="15">
        <f>+'[1]P2 Presupuesto Aprobado-Ejec '!F54</f>
        <v>0</v>
      </c>
      <c r="E53" s="15">
        <f>+'[1]P2 Presupuesto Aprobado-Ejec '!G54</f>
        <v>0</v>
      </c>
      <c r="F53" s="15">
        <f>+'[1]P2 Presupuesto Aprobado-Ejec '!H54</f>
        <v>986138.6</v>
      </c>
      <c r="G53" s="15">
        <f>+'[1]P2 Presupuesto Aprobado-Ejec '!I54</f>
        <v>115451.2</v>
      </c>
      <c r="H53" s="15">
        <f>+'[1]P2 Presupuesto Aprobado-Ejec '!J54</f>
        <v>0</v>
      </c>
      <c r="I53" s="15">
        <f>+'[1]P2 Presupuesto Aprobado-Ejec '!K54</f>
        <v>0</v>
      </c>
      <c r="J53" s="15">
        <f>+'[1]P2 Presupuesto Aprobado-Ejec '!L54</f>
        <v>1104519.6000000001</v>
      </c>
      <c r="K53" s="15">
        <f>+'[1]P2 Presupuesto Aprobado-Ejec '!M54</f>
        <v>0</v>
      </c>
      <c r="L53" s="15">
        <f>+'[1]P2 Presupuesto Aprobado-Ejec '!N54</f>
        <v>53725.59</v>
      </c>
      <c r="M53" s="15">
        <f>+'[1]P2 Presupuesto Aprobado-Ejec '!O54</f>
        <v>85196</v>
      </c>
      <c r="N53" s="19">
        <f t="shared" ref="N53" si="5">+N54+N55+N56+N57+N58+N59+N60+N61+N62</f>
        <v>2345030.9900000002</v>
      </c>
    </row>
    <row r="54" spans="1:14" x14ac:dyDescent="0.25">
      <c r="A54" s="16" t="s">
        <v>63</v>
      </c>
      <c r="B54" s="17">
        <f>+'[1]P2 Presupuesto Aprobado-Ejec '!D55</f>
        <v>0</v>
      </c>
      <c r="C54" s="17">
        <f>+'[1]P2 Presupuesto Aprobado-Ejec '!E55</f>
        <v>0</v>
      </c>
      <c r="D54" s="17">
        <f>+'[1]P2 Presupuesto Aprobado-Ejec '!F55</f>
        <v>0</v>
      </c>
      <c r="E54" s="17">
        <f>+'[1]P2 Presupuesto Aprobado-Ejec '!G55</f>
        <v>0</v>
      </c>
      <c r="F54" s="17">
        <f>+'[1]P2 Presupuesto Aprobado-Ejec '!H55</f>
        <v>886064.22</v>
      </c>
      <c r="G54" s="17">
        <f>+'[1]P2 Presupuesto Aprobado-Ejec '!I55</f>
        <v>105551</v>
      </c>
      <c r="H54" s="17">
        <f>+'[1]P2 Presupuesto Aprobado-Ejec '!J55</f>
        <v>0</v>
      </c>
      <c r="I54" s="17">
        <f>+'[1]P2 Presupuesto Aprobado-Ejec '!K55</f>
        <v>0</v>
      </c>
      <c r="J54" s="17">
        <f>+'[1]P2 Presupuesto Aprobado-Ejec '!L55</f>
        <v>0</v>
      </c>
      <c r="K54" s="17">
        <f>+'[1]P2 Presupuesto Aprobado-Ejec '!M55</f>
        <v>0</v>
      </c>
      <c r="L54" s="17">
        <f>+'[1]P2 Presupuesto Aprobado-Ejec '!N55</f>
        <v>0</v>
      </c>
      <c r="M54" s="17">
        <f>+'[1]P2 Presupuesto Aprobado-Ejec '!O55</f>
        <v>61832</v>
      </c>
      <c r="N54" s="17">
        <f>+'[1]P2 Presupuesto Aprobado-Ejec '!P55</f>
        <v>1053447.22</v>
      </c>
    </row>
    <row r="55" spans="1:14" x14ac:dyDescent="0.25">
      <c r="A55" s="16" t="s">
        <v>64</v>
      </c>
      <c r="B55" s="17">
        <f>+'[1]P2 Presupuesto Aprobado-Ejec '!D56</f>
        <v>0</v>
      </c>
      <c r="C55" s="17">
        <f>+'[1]P2 Presupuesto Aprobado-Ejec '!E56</f>
        <v>0</v>
      </c>
      <c r="D55" s="17">
        <f>+'[1]P2 Presupuesto Aprobado-Ejec '!F56</f>
        <v>0</v>
      </c>
      <c r="E55" s="17">
        <f>+'[1]P2 Presupuesto Aprobado-Ejec '!G56</f>
        <v>0</v>
      </c>
      <c r="F55" s="17">
        <f>+'[1]P2 Presupuesto Aprobado-Ejec '!H56</f>
        <v>0</v>
      </c>
      <c r="G55" s="17">
        <f>+'[1]P2 Presupuesto Aprobado-Ejec '!I56</f>
        <v>0</v>
      </c>
      <c r="H55" s="17">
        <f>+'[1]P2 Presupuesto Aprobado-Ejec '!J56</f>
        <v>0</v>
      </c>
      <c r="I55" s="17">
        <f>+'[1]P2 Presupuesto Aprobado-Ejec '!K56</f>
        <v>0</v>
      </c>
      <c r="J55" s="17">
        <f>+'[1]P2 Presupuesto Aprobado-Ejec '!L56</f>
        <v>0</v>
      </c>
      <c r="K55" s="17">
        <f>+'[1]P2 Presupuesto Aprobado-Ejec '!M56</f>
        <v>0</v>
      </c>
      <c r="L55" s="17">
        <f>+'[1]P2 Presupuesto Aprobado-Ejec '!N56</f>
        <v>29854</v>
      </c>
      <c r="M55" s="17">
        <f>+'[1]P2 Presupuesto Aprobado-Ejec '!O56</f>
        <v>0</v>
      </c>
      <c r="N55" s="17">
        <f>+'[1]P2 Presupuesto Aprobado-Ejec '!P56</f>
        <v>29854</v>
      </c>
    </row>
    <row r="56" spans="1:14" x14ac:dyDescent="0.25">
      <c r="A56" s="16" t="s">
        <v>65</v>
      </c>
      <c r="B56" s="17">
        <f>+'[1]P2 Presupuesto Aprobado-Ejec '!D57</f>
        <v>0</v>
      </c>
      <c r="C56" s="17">
        <f>+'[1]P2 Presupuesto Aprobado-Ejec '!E57</f>
        <v>0</v>
      </c>
      <c r="D56" s="17">
        <f>+'[1]P2 Presupuesto Aprobado-Ejec '!F57</f>
        <v>0</v>
      </c>
      <c r="E56" s="17">
        <f>+'[1]P2 Presupuesto Aprobado-Ejec '!G57</f>
        <v>0</v>
      </c>
      <c r="F56" s="17">
        <f>+'[1]P2 Presupuesto Aprobado-Ejec '!H57</f>
        <v>100074.38</v>
      </c>
      <c r="G56" s="17">
        <f>+'[1]P2 Presupuesto Aprobado-Ejec '!I57</f>
        <v>0</v>
      </c>
      <c r="H56" s="17">
        <f>+'[1]P2 Presupuesto Aprobado-Ejec '!J57</f>
        <v>0</v>
      </c>
      <c r="I56" s="17">
        <f>+'[1]P2 Presupuesto Aprobado-Ejec '!K57</f>
        <v>0</v>
      </c>
      <c r="J56" s="17">
        <f>+'[1]P2 Presupuesto Aprobado-Ejec '!L57</f>
        <v>1073249.6000000001</v>
      </c>
      <c r="K56" s="17">
        <f>+'[1]P2 Presupuesto Aprobado-Ejec '!M57</f>
        <v>0</v>
      </c>
      <c r="L56" s="17">
        <f>+'[1]P2 Presupuesto Aprobado-Ejec '!N57</f>
        <v>0</v>
      </c>
      <c r="M56" s="17">
        <f>+'[1]P2 Presupuesto Aprobado-Ejec '!O57</f>
        <v>23364</v>
      </c>
      <c r="N56" s="17">
        <f>+'[1]P2 Presupuesto Aprobado-Ejec '!P57</f>
        <v>1196687.98</v>
      </c>
    </row>
    <row r="57" spans="1:14" x14ac:dyDescent="0.25">
      <c r="A57" s="16" t="s">
        <v>66</v>
      </c>
      <c r="B57" s="17">
        <f>+'[1]P2 Presupuesto Aprobado-Ejec '!D59</f>
        <v>0</v>
      </c>
      <c r="C57" s="17">
        <f>+'[1]P2 Presupuesto Aprobado-Ejec '!E59</f>
        <v>0</v>
      </c>
      <c r="D57" s="17">
        <f>+'[1]P2 Presupuesto Aprobado-Ejec '!F59</f>
        <v>0</v>
      </c>
      <c r="E57" s="17">
        <f>+'[1]P2 Presupuesto Aprobado-Ejec '!G59</f>
        <v>0</v>
      </c>
      <c r="F57" s="17">
        <f>+'[1]P2 Presupuesto Aprobado-Ejec '!H59</f>
        <v>0</v>
      </c>
      <c r="G57" s="17">
        <f>+'[1]P2 Presupuesto Aprobado-Ejec '!I59</f>
        <v>9900.2000000000007</v>
      </c>
      <c r="H57" s="17">
        <f>+'[1]P2 Presupuesto Aprobado-Ejec '!J59</f>
        <v>0</v>
      </c>
      <c r="I57" s="17">
        <f>+'[1]P2 Presupuesto Aprobado-Ejec '!K59</f>
        <v>0</v>
      </c>
      <c r="J57" s="17">
        <f>+'[1]P2 Presupuesto Aprobado-Ejec '!L59</f>
        <v>31270</v>
      </c>
      <c r="K57" s="17">
        <f>+'[1]P2 Presupuesto Aprobado-Ejec '!M59</f>
        <v>0</v>
      </c>
      <c r="L57" s="17">
        <f>+'[1]P2 Presupuesto Aprobado-Ejec '!N59</f>
        <v>23871.59</v>
      </c>
      <c r="M57" s="17">
        <f>+'[1]P2 Presupuesto Aprobado-Ejec '!O59</f>
        <v>0</v>
      </c>
      <c r="N57" s="17">
        <f>+'[1]P2 Presupuesto Aprobado-Ejec '!P58</f>
        <v>0</v>
      </c>
    </row>
    <row r="58" spans="1:14" x14ac:dyDescent="0.25">
      <c r="A58" s="16" t="s">
        <v>67</v>
      </c>
      <c r="B58" s="17">
        <f>+'[1]P2 Presupuesto Aprobado-Ejec '!D60</f>
        <v>0</v>
      </c>
      <c r="C58" s="17">
        <f>+'[1]P2 Presupuesto Aprobado-Ejec '!E60</f>
        <v>0</v>
      </c>
      <c r="D58" s="17">
        <f>+'[1]P2 Presupuesto Aprobado-Ejec '!F60</f>
        <v>0</v>
      </c>
      <c r="E58" s="17">
        <f>+'[1]P2 Presupuesto Aprobado-Ejec '!G60</f>
        <v>0</v>
      </c>
      <c r="F58" s="17">
        <f>+'[1]P2 Presupuesto Aprobado-Ejec '!H60</f>
        <v>0</v>
      </c>
      <c r="G58" s="17">
        <f>+'[1]P2 Presupuesto Aprobado-Ejec '!I60</f>
        <v>0</v>
      </c>
      <c r="H58" s="17">
        <f>+'[1]P2 Presupuesto Aprobado-Ejec '!J60</f>
        <v>0</v>
      </c>
      <c r="I58" s="17">
        <f>+'[1]P2 Presupuesto Aprobado-Ejec '!K60</f>
        <v>0</v>
      </c>
      <c r="J58" s="17">
        <f>+'[1]P2 Presupuesto Aprobado-Ejec '!L60</f>
        <v>0</v>
      </c>
      <c r="K58" s="17">
        <f>+'[1]P2 Presupuesto Aprobado-Ejec '!M60</f>
        <v>0</v>
      </c>
      <c r="L58" s="17">
        <f>+'[1]P2 Presupuesto Aprobado-Ejec '!N60</f>
        <v>0</v>
      </c>
      <c r="M58" s="17">
        <f>+'[1]P2 Presupuesto Aprobado-Ejec '!O60</f>
        <v>0</v>
      </c>
      <c r="N58" s="17">
        <f>+'[1]P2 Presupuesto Aprobado-Ejec '!P59</f>
        <v>65041.789999999994</v>
      </c>
    </row>
    <row r="59" spans="1:14" x14ac:dyDescent="0.25">
      <c r="A59" s="16" t="s">
        <v>68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+'[1]P2 Presupuesto Aprobado-Ejec '!P60</f>
        <v>0</v>
      </c>
    </row>
    <row r="60" spans="1:14" x14ac:dyDescent="0.25">
      <c r="A60" s="16" t="s">
        <v>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+'[1]P2 Presupuesto Aprobado-Ejec '!P61</f>
        <v>0</v>
      </c>
    </row>
    <row r="61" spans="1:14" x14ac:dyDescent="0.25">
      <c r="A61" s="16" t="s">
        <v>70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+'[1]P2 Presupuesto Aprobado-Ejec '!P62</f>
        <v>0</v>
      </c>
    </row>
    <row r="62" spans="1:14" x14ac:dyDescent="0.25">
      <c r="A62" s="16" t="s">
        <v>71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+'[1]P2 Presupuesto Aprobado-Ejec '!P63</f>
        <v>0</v>
      </c>
    </row>
    <row r="63" spans="1:14" x14ac:dyDescent="0.25">
      <c r="A63" s="14" t="s">
        <v>72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6" t="s">
        <v>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6" t="s">
        <v>74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6" t="s">
        <v>75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76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4" t="s">
        <v>77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78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6" t="s">
        <v>79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4" t="s">
        <v>80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81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16" t="s">
        <v>82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6" t="s">
        <v>83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2" t="s">
        <v>84</v>
      </c>
      <c r="B75" s="21">
        <f>+B53+B37+B27+B17+B11</f>
        <v>27382925.149999999</v>
      </c>
      <c r="C75" s="21">
        <f t="shared" ref="C75:M75" si="6">+C53+C37+C27+C17+C11</f>
        <v>50176858.629999995</v>
      </c>
      <c r="D75" s="21">
        <f t="shared" si="6"/>
        <v>39081215.629999995</v>
      </c>
      <c r="E75" s="21">
        <f t="shared" si="6"/>
        <v>32991143.559999995</v>
      </c>
      <c r="F75" s="21">
        <f t="shared" si="6"/>
        <v>40133796.480000004</v>
      </c>
      <c r="G75" s="21">
        <f t="shared" si="6"/>
        <v>50011482.689999998</v>
      </c>
      <c r="H75" s="21">
        <f t="shared" si="6"/>
        <v>32118117</v>
      </c>
      <c r="I75" s="21">
        <f t="shared" si="6"/>
        <v>28956311.350000001</v>
      </c>
      <c r="J75" s="21">
        <f t="shared" si="6"/>
        <v>56504648.329999998</v>
      </c>
      <c r="K75" s="21">
        <f t="shared" si="6"/>
        <v>51969513.990000002</v>
      </c>
      <c r="L75" s="21">
        <f t="shared" si="6"/>
        <v>62596833.350000001</v>
      </c>
      <c r="M75" s="21">
        <f t="shared" si="6"/>
        <v>52021818.630000003</v>
      </c>
      <c r="N75" s="21">
        <f>+N53+N37+N27+N17+N11</f>
        <v>523944664.79000002</v>
      </c>
    </row>
    <row r="76" spans="1:14" x14ac:dyDescent="0.25">
      <c r="A76" s="14" t="s">
        <v>85</v>
      </c>
    </row>
    <row r="77" spans="1:14" x14ac:dyDescent="0.25">
      <c r="A77" s="16" t="s">
        <v>86</v>
      </c>
    </row>
    <row r="78" spans="1:14" x14ac:dyDescent="0.25">
      <c r="A78" s="16" t="s">
        <v>87</v>
      </c>
    </row>
    <row r="79" spans="1:14" x14ac:dyDescent="0.25">
      <c r="A79" s="14" t="s">
        <v>88</v>
      </c>
    </row>
    <row r="80" spans="1:14" x14ac:dyDescent="0.25">
      <c r="A80" s="16" t="s">
        <v>89</v>
      </c>
    </row>
    <row r="81" spans="1:14" x14ac:dyDescent="0.25">
      <c r="A81" s="16" t="s">
        <v>90</v>
      </c>
    </row>
    <row r="82" spans="1:14" x14ac:dyDescent="0.25">
      <c r="A82" s="14" t="s">
        <v>91</v>
      </c>
    </row>
    <row r="83" spans="1:14" x14ac:dyDescent="0.25">
      <c r="A83" s="16" t="s">
        <v>92</v>
      </c>
    </row>
    <row r="84" spans="1:14" x14ac:dyDescent="0.25">
      <c r="A84" s="22" t="s">
        <v>93</v>
      </c>
      <c r="B84" s="23">
        <f>+B75</f>
        <v>27382925.149999999</v>
      </c>
      <c r="C84" s="23">
        <f t="shared" ref="C84:M84" si="7">+C75</f>
        <v>50176858.629999995</v>
      </c>
      <c r="D84" s="23">
        <f t="shared" si="7"/>
        <v>39081215.629999995</v>
      </c>
      <c r="E84" s="23">
        <f t="shared" si="7"/>
        <v>32991143.559999995</v>
      </c>
      <c r="F84" s="23">
        <f t="shared" si="7"/>
        <v>40133796.480000004</v>
      </c>
      <c r="G84" s="23">
        <f t="shared" si="7"/>
        <v>50011482.689999998</v>
      </c>
      <c r="H84" s="23">
        <f t="shared" si="7"/>
        <v>32118117</v>
      </c>
      <c r="I84" s="23">
        <f t="shared" si="7"/>
        <v>28956311.350000001</v>
      </c>
      <c r="J84" s="23">
        <f t="shared" si="7"/>
        <v>56504648.329999998</v>
      </c>
      <c r="K84" s="23">
        <f t="shared" si="7"/>
        <v>51969513.990000002</v>
      </c>
      <c r="L84" s="23">
        <f t="shared" si="7"/>
        <v>62596833.350000001</v>
      </c>
      <c r="M84" s="23">
        <f t="shared" si="7"/>
        <v>52021818.630000003</v>
      </c>
      <c r="N84" s="23">
        <f>+N75</f>
        <v>523944664.79000002</v>
      </c>
    </row>
    <row r="85" spans="1:14" x14ac:dyDescent="0.25">
      <c r="N85" s="24"/>
    </row>
    <row r="88" spans="1:14" x14ac:dyDescent="0.25">
      <c r="A88" s="25"/>
      <c r="B88" s="25"/>
    </row>
    <row r="89" spans="1:14" x14ac:dyDescent="0.25">
      <c r="A89" s="25"/>
      <c r="B89" s="17"/>
    </row>
    <row r="90" spans="1:14" x14ac:dyDescent="0.25">
      <c r="A90" s="25"/>
      <c r="B90" s="17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dcterms:created xsi:type="dcterms:W3CDTF">2023-01-11T13:26:25Z</dcterms:created>
  <dcterms:modified xsi:type="dcterms:W3CDTF">2023-01-11T13:27:02Z</dcterms:modified>
</cp:coreProperties>
</file>