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4" l="1"/>
  <c r="N49" i="4"/>
  <c r="N50" i="4"/>
  <c r="N51" i="4"/>
  <c r="N52" i="4"/>
  <c r="N53" i="4"/>
  <c r="N47" i="4"/>
  <c r="C46" i="4"/>
  <c r="D46" i="4"/>
  <c r="E46" i="4"/>
  <c r="F46" i="4"/>
  <c r="G46" i="4"/>
  <c r="H46" i="4"/>
  <c r="I46" i="4"/>
  <c r="J46" i="4"/>
  <c r="K46" i="4"/>
  <c r="L46" i="4"/>
  <c r="M46" i="4"/>
  <c r="B46" i="4"/>
  <c r="N46" i="4" l="1"/>
  <c r="C17" i="4"/>
  <c r="N21" i="4"/>
  <c r="B17" i="4" l="1"/>
  <c r="M62" i="4" l="1"/>
  <c r="M17" i="4" l="1"/>
  <c r="N74" i="4" l="1"/>
  <c r="N73" i="4"/>
  <c r="N64" i="4"/>
  <c r="N63" i="4"/>
  <c r="N38" i="4"/>
  <c r="N39" i="4"/>
  <c r="N40" i="4"/>
  <c r="N41" i="4"/>
  <c r="N42" i="4"/>
  <c r="N43" i="4"/>
  <c r="N44" i="4"/>
  <c r="N45" i="4"/>
  <c r="N37" i="4"/>
  <c r="N28" i="4"/>
  <c r="N29" i="4"/>
  <c r="N30" i="4"/>
  <c r="N31" i="4"/>
  <c r="N32" i="4"/>
  <c r="N33" i="4"/>
  <c r="N34" i="4"/>
  <c r="N35" i="4"/>
  <c r="N27" i="4"/>
  <c r="N19" i="4"/>
  <c r="N20" i="4"/>
  <c r="N22" i="4"/>
  <c r="N23" i="4"/>
  <c r="N24" i="4"/>
  <c r="N25" i="4"/>
  <c r="N18" i="4"/>
  <c r="I17" i="4"/>
  <c r="J17" i="4"/>
  <c r="K17" i="4"/>
  <c r="L17" i="4"/>
  <c r="I26" i="4"/>
  <c r="J26" i="4"/>
  <c r="K26" i="4"/>
  <c r="L26" i="4"/>
  <c r="M26" i="4"/>
  <c r="I36" i="4"/>
  <c r="J36" i="4"/>
  <c r="K36" i="4"/>
  <c r="L36" i="4"/>
  <c r="M36" i="4"/>
  <c r="I62" i="4"/>
  <c r="J62" i="4"/>
  <c r="K62" i="4"/>
  <c r="L62" i="4"/>
  <c r="I72" i="4"/>
  <c r="J72" i="4"/>
  <c r="K72" i="4"/>
  <c r="L72" i="4"/>
  <c r="M72" i="4"/>
  <c r="L84" i="4" l="1"/>
  <c r="K84" i="4"/>
  <c r="M95" i="4"/>
  <c r="M84" i="4"/>
  <c r="K95" i="4"/>
  <c r="J95" i="4"/>
  <c r="L95" i="4"/>
  <c r="J84" i="4"/>
  <c r="I95" i="4"/>
  <c r="I84" i="4"/>
  <c r="H72" i="4" l="1"/>
  <c r="H62" i="4"/>
  <c r="H36" i="4"/>
  <c r="H26" i="4"/>
  <c r="H17" i="4"/>
  <c r="H84" i="4" l="1"/>
  <c r="H95" i="4"/>
  <c r="G72" i="4"/>
  <c r="G62" i="4"/>
  <c r="G36" i="4"/>
  <c r="G26" i="4"/>
  <c r="G17" i="4"/>
  <c r="G95" i="4" l="1"/>
  <c r="G84" i="4"/>
  <c r="N65" i="4"/>
  <c r="F72" i="4"/>
  <c r="F36" i="4"/>
  <c r="F26" i="4"/>
  <c r="F17" i="4"/>
  <c r="N66" i="4" l="1"/>
  <c r="E72" i="4"/>
  <c r="N67" i="4" l="1"/>
  <c r="E62" i="4"/>
  <c r="E36" i="4"/>
  <c r="E26" i="4"/>
  <c r="E17" i="4"/>
  <c r="N68" i="4" l="1"/>
  <c r="E84" i="4"/>
  <c r="E95" i="4"/>
  <c r="D36" i="4"/>
  <c r="D72" i="4" l="1"/>
  <c r="D62" i="4"/>
  <c r="D26" i="4"/>
  <c r="D17" i="4"/>
  <c r="F62" i="4" l="1"/>
  <c r="F95" i="4" s="1"/>
  <c r="D95" i="4"/>
  <c r="D84" i="4"/>
  <c r="C72" i="4"/>
  <c r="N69" i="4"/>
  <c r="F84" i="4" l="1"/>
  <c r="N70" i="4"/>
  <c r="C36" i="4"/>
  <c r="C26" i="4"/>
  <c r="N71" i="4" l="1"/>
  <c r="C62" i="4" l="1"/>
  <c r="B62" i="4"/>
  <c r="N62" i="4" s="1"/>
  <c r="B36" i="4"/>
  <c r="N36" i="4" s="1"/>
  <c r="B26" i="4"/>
  <c r="N26" i="4" s="1"/>
  <c r="B72" i="4"/>
  <c r="N72" i="4" s="1"/>
  <c r="N17" i="4"/>
  <c r="N95" i="4" l="1"/>
  <c r="N84" i="4"/>
  <c r="C95" i="4"/>
  <c r="C84" i="4"/>
  <c r="B95" i="4"/>
  <c r="B84" i="4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<sst xmlns="http://schemas.openxmlformats.org/spreadsheetml/2006/main" count="105" uniqueCount="105">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</sst>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5048250</xdr:colOff>
      <xdr:row>3</xdr:row>
      <xdr:rowOff>19050</xdr:rowOff>
    </xdr:from>
    <xdr:to>
      <xdr:col>1</xdr:col>
      <xdr:colOff>19050</xdr:colOff>
      <xdr:row>6</xdr:row>
      <xdr:rowOff>238124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90550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609600</xdr:colOff>
      <xdr:row>7</xdr:row>
      <xdr:rowOff>19051</xdr:rowOff>
    </xdr:from>
    <xdr:to>
      <xdr:col>3</xdr:col>
      <xdr:colOff>742951</xdr:colOff>
      <xdr:row>10</xdr:row>
      <xdr:rowOff>76200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543051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1760221</xdr:colOff>
      <xdr:row>7</xdr:row>
      <xdr:rowOff>0</xdr:rowOff>
    </xdr:from>
    <xdr:to>
      <xdr:col>0</xdr:col>
      <xdr:colOff>2914650</xdr:colOff>
      <xdr:row>10</xdr:row>
      <xdr:rowOff>47625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221" y="1524000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99"/>
  <sheetViews>
    <sheetView tabSelected="1" workbookViewId="0">
      <selection activeCell="P11" sqref="P11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4" width="16.42578125" customWidth="1"/>
    <col min="5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0" t="s">
        <v>75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2" t="s">
        <v>77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3" t="s">
        <v>78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4" t="s">
        <v>79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4" t="s">
        <v>80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4" t="s">
        <v>103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39" t="s">
        <v>90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5" x14ac:dyDescent="0.25">
      <c r="A17" s="19" t="s">
        <v>1</v>
      </c>
      <c r="B17" s="17">
        <f>+B18+B19+B20+B22+B23+B24+B25</f>
        <v>21158971.490000002</v>
      </c>
      <c r="C17" s="17">
        <f>+C18+C19+C20++C21+C22+C23+C24+C25</f>
        <v>30827416.409999996</v>
      </c>
      <c r="D17" s="17">
        <f t="shared" ref="D17:L17" si="0">+D18+D19+D20+D22+D23+D24+D25</f>
        <v>23182280.34</v>
      </c>
      <c r="E17" s="17">
        <f t="shared" si="0"/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+M18+M19+M20+M22+M23+M24+M25</f>
        <v>0</v>
      </c>
      <c r="N17" s="17">
        <f>+B17+C17+D17+E17+F17+G17+H17+I17+J17+K17+L17+M17</f>
        <v>75168668.239999995</v>
      </c>
      <c r="O17" s="14"/>
    </row>
    <row r="18" spans="1:15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/>
      <c r="F18" s="18"/>
      <c r="G18" s="18"/>
      <c r="H18" s="18"/>
      <c r="I18" s="18"/>
      <c r="J18" s="18"/>
      <c r="K18" s="18"/>
      <c r="L18" s="18"/>
      <c r="M18" s="18"/>
      <c r="N18" s="21">
        <f t="shared" ref="N18:N26" si="1">+B18+C18+D18+E18+F18+G18+H18+I18+J18+K18+L18+M18</f>
        <v>61071975.219999999</v>
      </c>
      <c r="O18" s="14"/>
    </row>
    <row r="19" spans="1:15" x14ac:dyDescent="0.25">
      <c r="A19" s="20" t="s">
        <v>82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si="1"/>
        <v>0</v>
      </c>
      <c r="O19" s="14"/>
    </row>
    <row r="20" spans="1:15" x14ac:dyDescent="0.25">
      <c r="A20" s="20" t="s">
        <v>83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1"/>
        <v>0</v>
      </c>
      <c r="O20" s="14"/>
    </row>
    <row r="21" spans="1:15" x14ac:dyDescent="0.25">
      <c r="A21" s="38" t="s">
        <v>104</v>
      </c>
      <c r="B21" s="18">
        <v>0</v>
      </c>
      <c r="C21" s="18">
        <v>5103271.42</v>
      </c>
      <c r="D21" s="18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1"/>
        <v>5103271.42</v>
      </c>
      <c r="O21" s="14"/>
    </row>
    <row r="22" spans="1:15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/>
      <c r="F22" s="16"/>
      <c r="G22" s="16"/>
      <c r="H22" s="16"/>
      <c r="I22" s="16"/>
      <c r="J22" s="16"/>
      <c r="K22" s="16"/>
      <c r="L22" s="16"/>
      <c r="M22" s="16"/>
      <c r="N22" s="21">
        <f t="shared" si="1"/>
        <v>234920</v>
      </c>
      <c r="O22" s="23"/>
    </row>
    <row r="23" spans="1:15" x14ac:dyDescent="0.25">
      <c r="A23" s="20" t="s">
        <v>33</v>
      </c>
      <c r="B23" s="16">
        <v>0</v>
      </c>
      <c r="C23" s="16">
        <v>0</v>
      </c>
      <c r="D23" s="16"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21">
        <f t="shared" si="1"/>
        <v>0</v>
      </c>
      <c r="O23" s="14"/>
    </row>
    <row r="24" spans="1:15" x14ac:dyDescent="0.25">
      <c r="A24" s="20" t="s">
        <v>3</v>
      </c>
      <c r="B24" s="16">
        <v>0</v>
      </c>
      <c r="C24" s="16">
        <v>0</v>
      </c>
      <c r="D24" s="1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21">
        <f t="shared" si="1"/>
        <v>0</v>
      </c>
      <c r="O24" s="14"/>
    </row>
    <row r="25" spans="1:15" x14ac:dyDescent="0.25">
      <c r="A25" s="20" t="s">
        <v>4</v>
      </c>
      <c r="B25" s="16">
        <v>2809121.94</v>
      </c>
      <c r="C25" s="16">
        <v>2867321.86</v>
      </c>
      <c r="D25" s="16">
        <v>3082057.8</v>
      </c>
      <c r="E25" s="16"/>
      <c r="F25" s="16"/>
      <c r="G25" s="16"/>
      <c r="H25" s="16"/>
      <c r="I25" s="16"/>
      <c r="J25" s="16"/>
      <c r="K25" s="16"/>
      <c r="L25" s="16"/>
      <c r="M25" s="16"/>
      <c r="N25" s="21">
        <f t="shared" si="1"/>
        <v>8758501.5999999996</v>
      </c>
      <c r="O25" s="14"/>
    </row>
    <row r="26" spans="1:15" x14ac:dyDescent="0.25">
      <c r="A26" s="19" t="s">
        <v>5</v>
      </c>
      <c r="B26" s="17">
        <f t="shared" ref="B26:M26" si="2">+B27+B28+B29+B30+B31+B32+B34+B35+B33</f>
        <v>0</v>
      </c>
      <c r="C26" s="17">
        <f t="shared" si="2"/>
        <v>538287.93999999994</v>
      </c>
      <c r="D26" s="17">
        <f t="shared" si="2"/>
        <v>776329.12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1"/>
        <v>1314617.06</v>
      </c>
      <c r="O26" s="14"/>
    </row>
    <row r="27" spans="1:15" x14ac:dyDescent="0.25">
      <c r="A27" s="20" t="s">
        <v>6</v>
      </c>
      <c r="B27" s="16">
        <v>0</v>
      </c>
      <c r="C27" s="16">
        <v>55904.7</v>
      </c>
      <c r="D27" s="16">
        <v>264874.65999999997</v>
      </c>
      <c r="E27" s="16"/>
      <c r="F27" s="16"/>
      <c r="G27" s="16"/>
      <c r="H27" s="16"/>
      <c r="I27" s="16"/>
      <c r="J27" s="16"/>
      <c r="K27" s="16"/>
      <c r="L27" s="16"/>
      <c r="M27" s="16"/>
      <c r="N27" s="21">
        <f t="shared" ref="N27:N53" si="3">+B27+C27+D27+E27+F27+G27+H27+I27+J27+K27+L27+M27</f>
        <v>320779.36</v>
      </c>
      <c r="O27" s="14"/>
    </row>
    <row r="28" spans="1:15" x14ac:dyDescent="0.25">
      <c r="A28" s="20" t="s">
        <v>7</v>
      </c>
      <c r="B28" s="16">
        <v>0</v>
      </c>
      <c r="C28" s="16">
        <v>35400</v>
      </c>
      <c r="D28" s="1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21">
        <f t="shared" si="3"/>
        <v>35400</v>
      </c>
      <c r="O28" s="14"/>
    </row>
    <row r="29" spans="1:15" x14ac:dyDescent="0.25">
      <c r="A29" s="20" t="s">
        <v>8</v>
      </c>
      <c r="B29" s="16">
        <v>0</v>
      </c>
      <c r="C29" s="16">
        <v>41900</v>
      </c>
      <c r="D29" s="16">
        <v>26650</v>
      </c>
      <c r="E29" s="16"/>
      <c r="F29" s="16"/>
      <c r="G29" s="16"/>
      <c r="H29" s="16"/>
      <c r="I29" s="16"/>
      <c r="J29" s="16"/>
      <c r="K29" s="16"/>
      <c r="L29" s="16"/>
      <c r="M29" s="16"/>
      <c r="N29" s="21">
        <f t="shared" si="3"/>
        <v>68550</v>
      </c>
      <c r="O29" s="14"/>
    </row>
    <row r="30" spans="1:15" x14ac:dyDescent="0.25">
      <c r="A30" s="20" t="s">
        <v>9</v>
      </c>
      <c r="B30" s="16">
        <v>0</v>
      </c>
      <c r="C30" s="16">
        <v>0</v>
      </c>
      <c r="D30" s="16"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21">
        <f t="shared" si="3"/>
        <v>0</v>
      </c>
      <c r="O30" s="14"/>
    </row>
    <row r="31" spans="1:15" x14ac:dyDescent="0.25">
      <c r="A31" s="20" t="s">
        <v>10</v>
      </c>
      <c r="B31" s="16">
        <v>0</v>
      </c>
      <c r="C31" s="16">
        <v>145000</v>
      </c>
      <c r="D31" s="16">
        <v>145000</v>
      </c>
      <c r="E31" s="16"/>
      <c r="F31" s="16"/>
      <c r="G31" s="16"/>
      <c r="H31" s="16"/>
      <c r="I31" s="16"/>
      <c r="J31" s="16"/>
      <c r="K31" s="16"/>
      <c r="L31" s="16"/>
      <c r="M31" s="16"/>
      <c r="N31" s="21">
        <f t="shared" si="3"/>
        <v>290000</v>
      </c>
      <c r="O31" s="14"/>
    </row>
    <row r="32" spans="1:15" x14ac:dyDescent="0.25">
      <c r="A32" s="20" t="s">
        <v>11</v>
      </c>
      <c r="B32" s="16">
        <v>0</v>
      </c>
      <c r="C32" s="16">
        <v>213083.24</v>
      </c>
      <c r="D32" s="16">
        <v>13114.46</v>
      </c>
      <c r="E32" s="16"/>
      <c r="F32" s="16"/>
      <c r="G32" s="16"/>
      <c r="H32" s="16"/>
      <c r="I32" s="16"/>
      <c r="J32" s="16"/>
      <c r="K32" s="16"/>
      <c r="L32" s="16"/>
      <c r="M32" s="16"/>
      <c r="N32" s="21">
        <f t="shared" si="3"/>
        <v>226197.69999999998</v>
      </c>
      <c r="O32" s="14"/>
    </row>
    <row r="33" spans="1:15" x14ac:dyDescent="0.25">
      <c r="A33" s="20" t="s">
        <v>12</v>
      </c>
      <c r="B33" s="16">
        <v>0</v>
      </c>
      <c r="C33" s="16">
        <v>32000</v>
      </c>
      <c r="D33" s="1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21">
        <f t="shared" si="3"/>
        <v>32000</v>
      </c>
      <c r="O33" s="14"/>
    </row>
    <row r="34" spans="1:15" x14ac:dyDescent="0.25">
      <c r="A34" s="20" t="s">
        <v>13</v>
      </c>
      <c r="B34" s="16">
        <v>0</v>
      </c>
      <c r="C34" s="16">
        <v>15000</v>
      </c>
      <c r="D34" s="16">
        <v>326690</v>
      </c>
      <c r="E34" s="16"/>
      <c r="F34" s="16"/>
      <c r="G34" s="16"/>
      <c r="H34" s="16"/>
      <c r="I34" s="16"/>
      <c r="J34" s="16"/>
      <c r="K34" s="16"/>
      <c r="L34" s="16"/>
      <c r="M34" s="16"/>
      <c r="N34" s="21">
        <f t="shared" si="3"/>
        <v>341690</v>
      </c>
      <c r="O34" s="14"/>
    </row>
    <row r="35" spans="1:15" x14ac:dyDescent="0.25">
      <c r="A35" s="20" t="s">
        <v>34</v>
      </c>
      <c r="B35" s="16">
        <v>0</v>
      </c>
      <c r="C35" s="16">
        <v>0</v>
      </c>
      <c r="D35" s="1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21">
        <f t="shared" si="3"/>
        <v>0</v>
      </c>
      <c r="O35" s="14"/>
    </row>
    <row r="36" spans="1:15" x14ac:dyDescent="0.25">
      <c r="A36" s="19" t="s">
        <v>91</v>
      </c>
      <c r="B36" s="17">
        <f>+B37+B38+B39+B40+B41+B43+B45</f>
        <v>0</v>
      </c>
      <c r="C36" s="17">
        <f>+C37+C38+C39+C40+C41+C43+C45</f>
        <v>6889302.9100000001</v>
      </c>
      <c r="D36" s="17">
        <f>+D37+D38+D39+D40+D41+D43+D45+D42</f>
        <v>12806353.76</v>
      </c>
      <c r="E36" s="17">
        <f>+E37+E38+E39+E40+E41+E43+E45+E42</f>
        <v>0</v>
      </c>
      <c r="F36" s="17">
        <f>+F37+F38+F39+F40+F41+F43+F45+F42</f>
        <v>0</v>
      </c>
      <c r="G36" s="17">
        <f>+G37+G38+G39+G40+G41+G43+G45+G42</f>
        <v>0</v>
      </c>
      <c r="H36" s="17">
        <f>+H37+H38+H39+H40+H41+H43+H45+H42</f>
        <v>0</v>
      </c>
      <c r="I36" s="17">
        <f t="shared" ref="I36:M36" si="4">+I37+I38+I39+I40+I41+I43+I45+I42</f>
        <v>0</v>
      </c>
      <c r="J36" s="17">
        <f t="shared" si="4"/>
        <v>0</v>
      </c>
      <c r="K36" s="17">
        <f t="shared" si="4"/>
        <v>0</v>
      </c>
      <c r="L36" s="17">
        <f t="shared" si="4"/>
        <v>0</v>
      </c>
      <c r="M36" s="17">
        <f t="shared" si="4"/>
        <v>0</v>
      </c>
      <c r="N36" s="17">
        <f t="shared" si="3"/>
        <v>19695656.670000002</v>
      </c>
      <c r="O36" s="14"/>
    </row>
    <row r="37" spans="1:15" x14ac:dyDescent="0.25">
      <c r="A37" s="20" t="s">
        <v>14</v>
      </c>
      <c r="B37" s="16">
        <v>0</v>
      </c>
      <c r="C37" s="16">
        <v>395950</v>
      </c>
      <c r="D37" s="16">
        <v>1018795.74</v>
      </c>
      <c r="E37" s="16"/>
      <c r="F37" s="16"/>
      <c r="G37" s="16"/>
      <c r="H37" s="16"/>
      <c r="I37" s="16"/>
      <c r="J37" s="16"/>
      <c r="K37" s="16"/>
      <c r="L37" s="16"/>
      <c r="M37" s="16"/>
      <c r="N37" s="21">
        <f t="shared" si="3"/>
        <v>1414745.74</v>
      </c>
      <c r="O37" s="14"/>
    </row>
    <row r="38" spans="1:15" x14ac:dyDescent="0.25">
      <c r="A38" s="20" t="s">
        <v>15</v>
      </c>
      <c r="B38" s="16">
        <v>0</v>
      </c>
      <c r="C38" s="16">
        <v>33020</v>
      </c>
      <c r="D38" s="16">
        <v>339250</v>
      </c>
      <c r="E38" s="16"/>
      <c r="F38" s="16"/>
      <c r="G38" s="16"/>
      <c r="H38" s="16"/>
      <c r="I38" s="16"/>
      <c r="J38" s="16"/>
      <c r="K38" s="16"/>
      <c r="L38" s="16"/>
      <c r="M38" s="16"/>
      <c r="N38" s="21">
        <f t="shared" si="3"/>
        <v>372270</v>
      </c>
      <c r="O38" s="14"/>
    </row>
    <row r="39" spans="1:15" x14ac:dyDescent="0.25">
      <c r="A39" s="20" t="s">
        <v>16</v>
      </c>
      <c r="B39" s="16">
        <v>0</v>
      </c>
      <c r="C39" s="16">
        <v>277413.28000000003</v>
      </c>
      <c r="D39" s="16">
        <v>142032.97</v>
      </c>
      <c r="E39" s="16"/>
      <c r="F39" s="16"/>
      <c r="G39" s="16"/>
      <c r="H39" s="16"/>
      <c r="I39" s="16"/>
      <c r="J39" s="16"/>
      <c r="K39" s="16"/>
      <c r="L39" s="16"/>
      <c r="M39" s="16"/>
      <c r="N39" s="21">
        <f t="shared" si="3"/>
        <v>419446.25</v>
      </c>
      <c r="O39" s="23"/>
    </row>
    <row r="40" spans="1:15" x14ac:dyDescent="0.25">
      <c r="A40" s="20" t="s">
        <v>17</v>
      </c>
      <c r="B40" s="16">
        <v>0</v>
      </c>
      <c r="C40" s="16">
        <v>1221750</v>
      </c>
      <c r="D40" s="16">
        <v>2159864</v>
      </c>
      <c r="E40" s="16"/>
      <c r="F40" s="16"/>
      <c r="G40" s="16"/>
      <c r="H40" s="16"/>
      <c r="I40" s="16"/>
      <c r="J40" s="16"/>
      <c r="K40" s="16"/>
      <c r="L40" s="16"/>
      <c r="M40" s="16"/>
      <c r="N40" s="21">
        <f t="shared" si="3"/>
        <v>3381614</v>
      </c>
      <c r="O40" s="14"/>
    </row>
    <row r="41" spans="1:15" x14ac:dyDescent="0.25">
      <c r="A41" s="20" t="s">
        <v>18</v>
      </c>
      <c r="B41" s="16">
        <v>0</v>
      </c>
      <c r="C41" s="16">
        <v>41536</v>
      </c>
      <c r="D41" s="16">
        <v>183628.65</v>
      </c>
      <c r="E41" s="16"/>
      <c r="F41" s="16"/>
      <c r="G41" s="16"/>
      <c r="H41" s="16"/>
      <c r="I41" s="16"/>
      <c r="J41" s="16"/>
      <c r="K41" s="16"/>
      <c r="L41" s="16"/>
      <c r="M41" s="16"/>
      <c r="N41" s="21">
        <f t="shared" si="3"/>
        <v>225164.65</v>
      </c>
      <c r="O41" s="14"/>
    </row>
    <row r="42" spans="1:15" x14ac:dyDescent="0.25">
      <c r="A42" s="20" t="s">
        <v>19</v>
      </c>
      <c r="B42" s="16">
        <v>0</v>
      </c>
      <c r="C42" s="16">
        <v>0</v>
      </c>
      <c r="D42" s="16">
        <v>7310.01</v>
      </c>
      <c r="E42" s="16"/>
      <c r="F42" s="16"/>
      <c r="G42" s="16"/>
      <c r="H42" s="16"/>
      <c r="I42" s="16"/>
      <c r="J42" s="16"/>
      <c r="K42" s="16"/>
      <c r="L42" s="16"/>
      <c r="M42" s="16"/>
      <c r="N42" s="21">
        <f t="shared" si="3"/>
        <v>7310.01</v>
      </c>
      <c r="O42" s="14"/>
    </row>
    <row r="43" spans="1:15" x14ac:dyDescent="0.25">
      <c r="A43" s="20" t="s">
        <v>20</v>
      </c>
      <c r="B43" s="16">
        <v>0</v>
      </c>
      <c r="C43" s="16">
        <v>1029231.5</v>
      </c>
      <c r="D43" s="16">
        <v>2521189.5</v>
      </c>
      <c r="E43" s="16"/>
      <c r="F43" s="16"/>
      <c r="G43" s="16"/>
      <c r="H43" s="16"/>
      <c r="I43" s="16"/>
      <c r="J43" s="16"/>
      <c r="K43" s="16"/>
      <c r="L43" s="16"/>
      <c r="M43" s="16"/>
      <c r="N43" s="21">
        <f t="shared" si="3"/>
        <v>3550421</v>
      </c>
      <c r="O43" s="14"/>
    </row>
    <row r="44" spans="1:15" x14ac:dyDescent="0.25">
      <c r="A44" s="20" t="s">
        <v>35</v>
      </c>
      <c r="B44" s="16">
        <v>0</v>
      </c>
      <c r="C44" s="16">
        <v>0</v>
      </c>
      <c r="D44" s="16">
        <v>0</v>
      </c>
      <c r="E44" s="16"/>
      <c r="F44" s="16"/>
      <c r="G44" s="16"/>
      <c r="H44" s="16"/>
      <c r="I44" s="16"/>
      <c r="J44" s="16"/>
      <c r="K44" s="16"/>
      <c r="L44" s="16"/>
      <c r="M44" s="16"/>
      <c r="N44" s="21">
        <f t="shared" si="3"/>
        <v>0</v>
      </c>
      <c r="O44" s="14"/>
    </row>
    <row r="45" spans="1:15" x14ac:dyDescent="0.25">
      <c r="A45" s="20" t="s">
        <v>21</v>
      </c>
      <c r="B45" s="16">
        <v>0</v>
      </c>
      <c r="C45" s="16">
        <v>3890402.13</v>
      </c>
      <c r="D45" s="16">
        <v>6434282.8899999997</v>
      </c>
      <c r="E45" s="16"/>
      <c r="F45" s="16"/>
      <c r="G45" s="16"/>
      <c r="H45" s="16"/>
      <c r="I45" s="16"/>
      <c r="J45" s="16"/>
      <c r="K45" s="16"/>
      <c r="L45" s="16"/>
      <c r="M45" s="16"/>
      <c r="N45" s="21">
        <f t="shared" si="3"/>
        <v>10324685.02</v>
      </c>
      <c r="O45" s="14"/>
    </row>
    <row r="46" spans="1:15" x14ac:dyDescent="0.25">
      <c r="A46" s="19" t="s">
        <v>22</v>
      </c>
      <c r="B46" s="17">
        <f>+B47+B48+B49+B50+B51+B53</f>
        <v>0</v>
      </c>
      <c r="C46" s="17">
        <f t="shared" ref="C46:N46" si="5">+C47+C48+C49+C50+C51+C53</f>
        <v>0</v>
      </c>
      <c r="D46" s="17">
        <f t="shared" si="5"/>
        <v>0</v>
      </c>
      <c r="E46" s="17">
        <f t="shared" si="5"/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  <c r="I46" s="17">
        <f t="shared" si="5"/>
        <v>0</v>
      </c>
      <c r="J46" s="17">
        <f t="shared" si="5"/>
        <v>0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4"/>
    </row>
    <row r="47" spans="1:15" x14ac:dyDescent="0.25">
      <c r="A47" s="20" t="s">
        <v>23</v>
      </c>
      <c r="B47" s="16">
        <v>0</v>
      </c>
      <c r="C47" s="16">
        <v>0</v>
      </c>
      <c r="D47" s="1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21">
        <f t="shared" si="3"/>
        <v>0</v>
      </c>
      <c r="O47" s="14"/>
    </row>
    <row r="48" spans="1:15" x14ac:dyDescent="0.25">
      <c r="A48" s="20" t="s">
        <v>36</v>
      </c>
      <c r="B48" s="16">
        <v>0</v>
      </c>
      <c r="C48" s="16">
        <v>0</v>
      </c>
      <c r="D48" s="16">
        <v>0</v>
      </c>
      <c r="E48" s="16"/>
      <c r="F48" s="16"/>
      <c r="G48" s="16"/>
      <c r="H48" s="16"/>
      <c r="I48" s="16"/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37</v>
      </c>
      <c r="B49" s="16">
        <v>0</v>
      </c>
      <c r="C49" s="16">
        <v>0</v>
      </c>
      <c r="D49" s="16">
        <v>0</v>
      </c>
      <c r="E49" s="16"/>
      <c r="F49" s="16"/>
      <c r="G49" s="16"/>
      <c r="H49" s="16"/>
      <c r="I49" s="16"/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38</v>
      </c>
      <c r="B50" s="16">
        <v>0</v>
      </c>
      <c r="C50" s="16">
        <v>0</v>
      </c>
      <c r="D50" s="1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39</v>
      </c>
      <c r="B51" s="16">
        <v>0</v>
      </c>
      <c r="C51" s="16">
        <v>0</v>
      </c>
      <c r="D51" s="16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24</v>
      </c>
      <c r="B52" s="16">
        <v>0</v>
      </c>
      <c r="C52" s="16">
        <v>0</v>
      </c>
      <c r="D52" s="16"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40</v>
      </c>
      <c r="B53" s="16">
        <v>0</v>
      </c>
      <c r="C53" s="16">
        <v>0</v>
      </c>
      <c r="D53" s="16">
        <v>0</v>
      </c>
      <c r="E53" s="16"/>
      <c r="F53" s="16"/>
      <c r="G53" s="16"/>
      <c r="H53" s="16"/>
      <c r="I53" s="16"/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19" t="s">
        <v>41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1"/>
    </row>
    <row r="55" spans="1:15" x14ac:dyDescent="0.25">
      <c r="A55" s="20" t="s">
        <v>42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  <c r="O55" s="14"/>
    </row>
    <row r="56" spans="1:15" x14ac:dyDescent="0.25">
      <c r="A56" s="20" t="s">
        <v>43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</row>
    <row r="57" spans="1:15" x14ac:dyDescent="0.25">
      <c r="A57" s="20" t="s">
        <v>44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  <c r="O57" s="14"/>
    </row>
    <row r="58" spans="1:15" x14ac:dyDescent="0.25">
      <c r="A58" s="20" t="s">
        <v>45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</row>
    <row r="59" spans="1:15" x14ac:dyDescent="0.25">
      <c r="A59" s="20" t="s">
        <v>46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47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19" t="s">
        <v>25</v>
      </c>
      <c r="B62" s="17">
        <f t="shared" ref="B62:L62" si="6">+B63+B64+B65+B66+B67+B68+B70+B71</f>
        <v>0</v>
      </c>
      <c r="C62" s="17">
        <f t="shared" si="6"/>
        <v>132027</v>
      </c>
      <c r="D62" s="17">
        <f t="shared" si="6"/>
        <v>0</v>
      </c>
      <c r="E62" s="17">
        <f t="shared" si="6"/>
        <v>0</v>
      </c>
      <c r="F62" s="17">
        <f t="shared" si="6"/>
        <v>0</v>
      </c>
      <c r="G62" s="17">
        <f t="shared" si="6"/>
        <v>0</v>
      </c>
      <c r="H62" s="17">
        <f t="shared" si="6"/>
        <v>0</v>
      </c>
      <c r="I62" s="17">
        <f t="shared" si="6"/>
        <v>0</v>
      </c>
      <c r="J62" s="17">
        <f t="shared" si="6"/>
        <v>0</v>
      </c>
      <c r="K62" s="17">
        <f t="shared" si="6"/>
        <v>0</v>
      </c>
      <c r="L62" s="17">
        <f t="shared" si="6"/>
        <v>0</v>
      </c>
      <c r="M62" s="17">
        <f>+M63+M64+M65+M66+M67+M68+M70+M71</f>
        <v>0</v>
      </c>
      <c r="N62" s="17">
        <f t="shared" ref="N62:N74" si="7">+B62+C62+D62+E62+F62+G62+H62+I62+J62+K62+L62+M62</f>
        <v>132027</v>
      </c>
      <c r="O62" s="14"/>
    </row>
    <row r="63" spans="1:15" x14ac:dyDescent="0.25">
      <c r="A63" s="20" t="s">
        <v>26</v>
      </c>
      <c r="B63" s="16">
        <v>0</v>
      </c>
      <c r="C63" s="16">
        <v>30252</v>
      </c>
      <c r="D63" s="1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21">
        <f t="shared" si="7"/>
        <v>30252</v>
      </c>
    </row>
    <row r="64" spans="1:15" x14ac:dyDescent="0.25">
      <c r="A64" s="20" t="s">
        <v>27</v>
      </c>
      <c r="B64" s="16">
        <v>0</v>
      </c>
      <c r="C64" s="16">
        <v>0</v>
      </c>
      <c r="D64" s="16">
        <v>0</v>
      </c>
      <c r="E64" s="16"/>
      <c r="F64" s="16"/>
      <c r="G64" s="16"/>
      <c r="H64" s="16"/>
      <c r="I64" s="16"/>
      <c r="J64" s="16"/>
      <c r="K64" s="16"/>
      <c r="L64" s="16"/>
      <c r="M64" s="16"/>
      <c r="N64" s="21">
        <f t="shared" si="7"/>
        <v>0</v>
      </c>
    </row>
    <row r="65" spans="1:14" x14ac:dyDescent="0.25">
      <c r="A65" s="20" t="s">
        <v>28</v>
      </c>
      <c r="B65" s="16">
        <v>0</v>
      </c>
      <c r="C65" s="16">
        <v>101775</v>
      </c>
      <c r="D65" s="16"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21">
        <f t="shared" si="7"/>
        <v>101775</v>
      </c>
    </row>
    <row r="66" spans="1:14" x14ac:dyDescent="0.25">
      <c r="A66" s="20" t="s">
        <v>29</v>
      </c>
      <c r="B66" s="16">
        <v>0</v>
      </c>
      <c r="C66" s="16">
        <v>0</v>
      </c>
      <c r="D66" s="1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21">
        <f t="shared" si="7"/>
        <v>0</v>
      </c>
    </row>
    <row r="67" spans="1:14" x14ac:dyDescent="0.25">
      <c r="A67" s="20" t="s">
        <v>30</v>
      </c>
      <c r="B67" s="16">
        <v>0</v>
      </c>
      <c r="C67" s="16">
        <v>0</v>
      </c>
      <c r="D67" s="1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49</v>
      </c>
      <c r="B68" s="16">
        <v>0</v>
      </c>
      <c r="C68" s="16">
        <v>0</v>
      </c>
      <c r="D68" s="1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50</v>
      </c>
      <c r="B69" s="16">
        <v>0</v>
      </c>
      <c r="C69" s="16">
        <v>0</v>
      </c>
      <c r="D69" s="1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31</v>
      </c>
      <c r="B70" s="16">
        <v>0</v>
      </c>
      <c r="C70" s="16">
        <v>0</v>
      </c>
      <c r="D70" s="16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51</v>
      </c>
      <c r="B71" s="16">
        <v>0</v>
      </c>
      <c r="C71" s="16">
        <v>0</v>
      </c>
      <c r="D71" s="16">
        <v>0</v>
      </c>
      <c r="E71" s="16"/>
      <c r="F71" s="16"/>
      <c r="G71" s="16"/>
      <c r="H71" s="16"/>
      <c r="I71" s="16"/>
      <c r="J71" s="16"/>
      <c r="K71" s="16"/>
      <c r="L71" s="16"/>
      <c r="M71" s="16"/>
      <c r="N71" s="21">
        <f t="shared" si="7"/>
        <v>0</v>
      </c>
    </row>
    <row r="72" spans="1:14" x14ac:dyDescent="0.25">
      <c r="A72" s="19" t="s">
        <v>52</v>
      </c>
      <c r="B72" s="17">
        <f t="shared" ref="B72:M72" si="8">+B73+B74+B75+B76+B77+B78+B80+B81</f>
        <v>0</v>
      </c>
      <c r="C72" s="17">
        <f t="shared" si="8"/>
        <v>0</v>
      </c>
      <c r="D72" s="17">
        <f t="shared" si="8"/>
        <v>0</v>
      </c>
      <c r="E72" s="17">
        <f t="shared" si="8"/>
        <v>0</v>
      </c>
      <c r="F72" s="17">
        <f t="shared" si="8"/>
        <v>0</v>
      </c>
      <c r="G72" s="17">
        <f t="shared" si="8"/>
        <v>0</v>
      </c>
      <c r="H72" s="17">
        <f t="shared" si="8"/>
        <v>0</v>
      </c>
      <c r="I72" s="17">
        <f t="shared" si="8"/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7"/>
        <v>0</v>
      </c>
    </row>
    <row r="73" spans="1:14" x14ac:dyDescent="0.25">
      <c r="A73" s="20" t="s">
        <v>53</v>
      </c>
      <c r="B73" s="16">
        <v>0</v>
      </c>
      <c r="C73" s="16">
        <v>0</v>
      </c>
      <c r="D73" s="1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21">
        <f t="shared" si="7"/>
        <v>0</v>
      </c>
    </row>
    <row r="74" spans="1:14" x14ac:dyDescent="0.25">
      <c r="A74" s="20" t="s">
        <v>54</v>
      </c>
      <c r="B74" s="16">
        <v>0</v>
      </c>
      <c r="C74" s="16">
        <v>0</v>
      </c>
      <c r="D74" s="16">
        <v>0</v>
      </c>
      <c r="E74" s="16"/>
      <c r="F74" s="16"/>
      <c r="G74" s="16"/>
      <c r="H74" s="16"/>
      <c r="I74" s="16"/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1"/>
    </row>
    <row r="76" spans="1:14" ht="30" x14ac:dyDescent="0.25">
      <c r="A76" s="20" t="s">
        <v>56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x14ac:dyDescent="0.25">
      <c r="A77" s="19" t="s">
        <v>57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20" t="s">
        <v>58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19" t="s">
        <v>60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20" t="s">
        <v>61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6" t="s">
        <v>32</v>
      </c>
      <c r="B84" s="27">
        <f t="shared" ref="B84:J84" si="9">+B17+B26+B36+B62+B72</f>
        <v>21158971.490000002</v>
      </c>
      <c r="C84" s="27">
        <f t="shared" si="9"/>
        <v>38387034.259999998</v>
      </c>
      <c r="D84" s="27">
        <f t="shared" si="9"/>
        <v>36764963.219999999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>+K17+K26+K36+K62+K72</f>
        <v>0</v>
      </c>
      <c r="L84" s="27">
        <f>+L17+L26+L36+L62+L72</f>
        <v>0</v>
      </c>
      <c r="M84" s="27">
        <f>+M17+M26+M36+M62+M72</f>
        <v>0</v>
      </c>
      <c r="N84" s="25">
        <f>+N17+N26+N36+N62+N72</f>
        <v>96310968.969999999</v>
      </c>
    </row>
    <row r="85" spans="1:16" x14ac:dyDescent="0.25">
      <c r="A85" s="1" t="s">
        <v>64</v>
      </c>
      <c r="B85" s="14"/>
      <c r="D85" s="14"/>
      <c r="K85" s="14"/>
      <c r="M85" s="14"/>
      <c r="N85" s="15"/>
      <c r="P85" s="13"/>
    </row>
    <row r="86" spans="1:16" x14ac:dyDescent="0.25">
      <c r="A86" s="2" t="s">
        <v>65</v>
      </c>
      <c r="B86" s="14"/>
    </row>
    <row r="87" spans="1:16" x14ac:dyDescent="0.25">
      <c r="A87" s="4" t="s">
        <v>66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6" x14ac:dyDescent="0.25">
      <c r="A88" s="4" t="s">
        <v>67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2" t="s">
        <v>68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14"/>
    </row>
    <row r="90" spans="1:16" x14ac:dyDescent="0.25">
      <c r="A90" s="4" t="s">
        <v>69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6" x14ac:dyDescent="0.25">
      <c r="A91" s="4" t="s">
        <v>70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2" t="s">
        <v>71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14"/>
    </row>
    <row r="93" spans="1:16" x14ac:dyDescent="0.25">
      <c r="A93" s="4" t="s">
        <v>72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6" x14ac:dyDescent="0.25">
      <c r="A94" s="6" t="s">
        <v>73</v>
      </c>
      <c r="B94" s="3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"/>
    </row>
    <row r="95" spans="1:16" ht="15.75" x14ac:dyDescent="0.25">
      <c r="A95" s="7" t="s">
        <v>74</v>
      </c>
      <c r="B95" s="37">
        <f t="shared" ref="B95:F95" si="10">+B72+B62+B36+B26+B17</f>
        <v>21158971.490000002</v>
      </c>
      <c r="C95" s="37">
        <f t="shared" si="10"/>
        <v>38387034.259999998</v>
      </c>
      <c r="D95" s="37">
        <f t="shared" si="10"/>
        <v>36764963.219999999</v>
      </c>
      <c r="E95" s="37">
        <f t="shared" si="10"/>
        <v>0</v>
      </c>
      <c r="F95" s="37">
        <f t="shared" si="10"/>
        <v>0</v>
      </c>
      <c r="G95" s="37">
        <f>+G72+G62+G36+G26+G17</f>
        <v>0</v>
      </c>
      <c r="H95" s="37">
        <f>+H72+H62+H36+H26+H17</f>
        <v>0</v>
      </c>
      <c r="I95" s="37">
        <f t="shared" ref="I95:L95" si="11">+I72+I62+I36+I26+I17</f>
        <v>0</v>
      </c>
      <c r="J95" s="37">
        <f t="shared" si="11"/>
        <v>0</v>
      </c>
      <c r="K95" s="37">
        <f t="shared" si="11"/>
        <v>0</v>
      </c>
      <c r="L95" s="37">
        <f t="shared" si="11"/>
        <v>0</v>
      </c>
      <c r="M95" s="37">
        <f>+M72+M62+M36+M26+M17</f>
        <v>0</v>
      </c>
      <c r="N95" s="37">
        <f>+N36+N26+N17+N62+N72</f>
        <v>96310968.969999999</v>
      </c>
    </row>
    <row r="96" spans="1:16" x14ac:dyDescent="0.25">
      <c r="A96" t="s">
        <v>89</v>
      </c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3" x14ac:dyDescent="0.25">
      <c r="A97" t="s">
        <v>84</v>
      </c>
      <c r="G97" s="15"/>
      <c r="H97" s="15"/>
      <c r="I97" s="15"/>
      <c r="J97" s="15"/>
      <c r="K97" s="15"/>
      <c r="L97" s="15"/>
      <c r="M97" s="15"/>
    </row>
    <row r="98" spans="1:13" x14ac:dyDescent="0.25">
      <c r="A98" t="s">
        <v>85</v>
      </c>
    </row>
    <row r="99" spans="1:13" x14ac:dyDescent="0.25">
      <c r="A99" t="s">
        <v>86</v>
      </c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YONALVIS DE LEON</cp:lastModifiedBy>
  <cp:lastPrinted>2020-09-14T16:30:07Z</cp:lastPrinted>
  <dcterms:created xsi:type="dcterms:W3CDTF">2018-04-17T18:57:16Z</dcterms:created>
  <dcterms:modified xsi:type="dcterms:W3CDTF">2021-12-13T16:09:35Z</dcterms:modified>
</cp:coreProperties>
</file>