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J20" i="2" l="1"/>
  <c r="K27" i="2"/>
  <c r="J721" i="2" l="1"/>
  <c r="J733" i="2"/>
  <c r="J741" i="2"/>
  <c r="J747" i="2"/>
  <c r="J762" i="2"/>
  <c r="J803" i="2"/>
  <c r="J820" i="2"/>
  <c r="M677" i="2" l="1"/>
  <c r="M22" i="2" s="1"/>
  <c r="M21" i="2" s="1"/>
  <c r="L275" i="2"/>
  <c r="L285" i="2"/>
  <c r="K284" i="2" s="1"/>
  <c r="L389" i="2"/>
  <c r="K388" i="2" s="1"/>
  <c r="L377" i="2"/>
  <c r="K376" i="2" s="1"/>
  <c r="L267" i="2"/>
  <c r="L229" i="2"/>
  <c r="K228" i="2" s="1"/>
  <c r="L221" i="2"/>
  <c r="K220" i="2" s="1"/>
  <c r="L215" i="2"/>
  <c r="K214" i="2" s="1"/>
  <c r="L206" i="2"/>
  <c r="K205" i="2" s="1"/>
  <c r="L676" i="2"/>
  <c r="K676" i="2"/>
  <c r="J676" i="2"/>
  <c r="L675" i="2"/>
  <c r="K675" i="2"/>
  <c r="J675" i="2"/>
  <c r="L673" i="2"/>
  <c r="K673" i="2"/>
  <c r="J673" i="2"/>
  <c r="L415" i="2"/>
  <c r="L413" i="2"/>
  <c r="L411" i="2"/>
  <c r="L409" i="2"/>
  <c r="L406" i="2"/>
  <c r="L399" i="2"/>
  <c r="L397" i="2"/>
  <c r="K396" i="2" s="1"/>
  <c r="L393" i="2"/>
  <c r="K392" i="2" s="1"/>
  <c r="L384" i="2"/>
  <c r="K383" i="2" s="1"/>
  <c r="L370" i="2"/>
  <c r="L368" i="2"/>
  <c r="L366" i="2"/>
  <c r="L363" i="2"/>
  <c r="L361" i="2"/>
  <c r="L359" i="2"/>
  <c r="K358" i="2" s="1"/>
  <c r="L355" i="2"/>
  <c r="L352" i="2"/>
  <c r="L348" i="2"/>
  <c r="L344" i="2"/>
  <c r="K343" i="2" s="1"/>
  <c r="L340" i="2"/>
  <c r="L337" i="2"/>
  <c r="K336" i="2" s="1"/>
  <c r="L333" i="2"/>
  <c r="L330" i="2"/>
  <c r="L321" i="2"/>
  <c r="L318" i="2"/>
  <c r="L315" i="2"/>
  <c r="L313" i="2"/>
  <c r="L305" i="2"/>
  <c r="L297" i="2"/>
  <c r="K296" i="2" s="1"/>
  <c r="J295" i="2" s="1"/>
  <c r="L257" i="2"/>
  <c r="L246" i="2"/>
  <c r="L240" i="2"/>
  <c r="L233" i="2"/>
  <c r="K232" i="2" s="1"/>
  <c r="L200" i="2"/>
  <c r="L198" i="2"/>
  <c r="L193" i="2"/>
  <c r="L186" i="2"/>
  <c r="L181" i="2"/>
  <c r="L177" i="2"/>
  <c r="L172" i="2"/>
  <c r="L161" i="2"/>
  <c r="L152" i="2"/>
  <c r="L145" i="2"/>
  <c r="K144" i="2" s="1"/>
  <c r="L142" i="2"/>
  <c r="L132" i="2"/>
  <c r="L125" i="2"/>
  <c r="K124" i="2" s="1"/>
  <c r="L121" i="2"/>
  <c r="K120" i="2" s="1"/>
  <c r="L117" i="2"/>
  <c r="K116" i="2" s="1"/>
  <c r="L107" i="2"/>
  <c r="K106" i="2" s="1"/>
  <c r="L100" i="2"/>
  <c r="K99" i="2" s="1"/>
  <c r="L94" i="2"/>
  <c r="L92" i="2"/>
  <c r="K91" i="2" s="1"/>
  <c r="L88" i="2"/>
  <c r="L85" i="2"/>
  <c r="L82" i="2"/>
  <c r="L66" i="2"/>
  <c r="L64" i="2"/>
  <c r="L61" i="2"/>
  <c r="L56" i="2"/>
  <c r="L54" i="2"/>
  <c r="L52" i="2"/>
  <c r="L41" i="2"/>
  <c r="L28" i="2"/>
  <c r="K197" i="2" l="1"/>
  <c r="K351" i="2"/>
  <c r="K131" i="2"/>
  <c r="K63" i="2"/>
  <c r="K312" i="2"/>
  <c r="K266" i="2"/>
  <c r="K239" i="2"/>
  <c r="J204" i="2" s="1"/>
  <c r="L677" i="2"/>
  <c r="K84" i="2"/>
  <c r="K320" i="2"/>
  <c r="K410" i="2"/>
  <c r="J375" i="2" s="1"/>
  <c r="K151" i="2"/>
  <c r="K172" i="2"/>
  <c r="K365" i="2"/>
  <c r="J311" i="2" l="1"/>
  <c r="J26" i="2"/>
  <c r="J105" i="2"/>
  <c r="K677" i="2"/>
  <c r="J677" i="2" l="1"/>
</calcChain>
</file>

<file path=xl/sharedStrings.xml><?xml version="1.0" encoding="utf-8"?>
<sst xmlns="http://schemas.openxmlformats.org/spreadsheetml/2006/main" count="772" uniqueCount="708">
  <si>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</si>
  <si>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</si>
  <si>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</si>
  <si>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</si>
  <si>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</si>
  <si>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</si>
  <si>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</si>
  <si>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</si>
  <si>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</si>
  <si>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</si>
  <si>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</si>
  <si>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</si>
  <si>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</si>
  <si>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</si>
  <si>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</si>
  <si>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</si>
  <si>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</si>
  <si>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</si>
  <si>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</si>
  <si>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</si>
  <si>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</si>
  <si>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</si>
  <si>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</si>
  <si>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</si>
  <si>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</si>
  <si>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</si>
  <si>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</si>
  <si>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</si>
  <si>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</si>
  <si>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</si>
  <si>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</si>
  <si>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</si>
  <si>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</si>
  <si>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</si>
  <si>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</si>
  <si>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</si>
  <si>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</si>
  <si>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</si>
  <si>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</si>
  <si>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</si>
  <si>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</si>
  <si>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</si>
  <si>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</si>
  <si>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</si>
  <si>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</si>
  <si>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</si>
  <si>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</si>
  <si>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</si>
  <si>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</si>
  <si>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</si>
  <si>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</si>
  <si>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</si>
  <si>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</si>
  <si>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</si>
  <si>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</si>
  <si>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</si>
  <si>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</si>
  <si>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</si>
  <si>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</si>
  <si>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</si>
  <si>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</si>
  <si>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</si>
  <si>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</si>
  <si>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</si>
  <si>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</si>
  <si>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</si>
  <si>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</si>
  <si>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</si>
  <si>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</si>
  <si>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</si>
  <si>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</si>
  <si>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</si>
  <si>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</si>
  <si>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</si>
  <si>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</si>
  <si>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</si>
  <si>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</si>
  <si>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</si>
  <si>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</si>
  <si>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</si>
  <si>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</si>
  <si>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</si>
  <si>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</si>
  <si>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</si>
  <si>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</si>
  <si>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</si>
  <si>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</si>
  <si>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</si>
  <si>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</si>
  <si>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</si>
  <si>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</si>
  <si>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</si>
  <si>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</si>
  <si>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</si>
  <si>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</si>
  <si>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</si>
  <si>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</si>
  <si>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</si>
  <si>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</si>
  <si>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</si>
  <si>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</si>
  <si>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</si>
  <si>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</si>
  <si>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</si>
  <si>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</si>
  <si>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</si>
  <si>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</si>
  <si>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</si>
  <si>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</si>
  <si>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</si>
  <si>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</si>
  <si>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</si>
  <si>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</si>
  <si>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</si>
  <si>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</si>
  <si>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</si>
  <si>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</si>
  <si>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</si>
  <si>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</si>
  <si>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</si>
  <si>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</si>
  <si>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</si>
  <si>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</si>
  <si>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</si>
  <si>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</si>
  <si>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</si>
  <si>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</si>
  <si>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</si>
  <si>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</si>
  <si>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</si>
  <si>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</si>
  <si>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</si>
  <si>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</si>
  <si>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</si>
  <si>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</si>
  <si>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</si>
  <si>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</si>
  <si>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</si>
  <si>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</si>
  <si>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</si>
  <si>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</si>
  <si>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</si>
  <si>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</si>
  <si>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</si>
  <si>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</si>
  <si>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</si>
  <si>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</si>
  <si>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</si>
  <si>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</si>
  <si>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</si>
  <si>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</si>
  <si>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</si>
  <si>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</si>
  <si>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</si>
  <si>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</si>
  <si>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</si>
  <si>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</si>
  <si>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</si>
  <si>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</si>
  <si>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</si>
  <si>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</si>
  <si>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</si>
  <si>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</si>
  <si>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</si>
  <si>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</si>
  <si>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</si>
  <si>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</si>
  <si>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</si>
  <si>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</si>
  <si>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</si>
  <si>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</si>
  <si>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</si>
  <si>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</si>
  <si>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</si>
  <si>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</si>
  <si>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</si>
  <si>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</si>
  <si>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</si>
  <si>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</si>
  <si>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</si>
  <si>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</si>
  <si>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</si>
  <si>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</si>
  <si>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</si>
  <si>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</si>
  <si>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</si>
  <si>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</si>
  <si>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</si>
  <si>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</si>
  <si>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</si>
  <si>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</si>
  <si>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</si>
  <si>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</si>
  <si>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</si>
  <si>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</si>
  <si>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</si>
  <si>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</si>
  <si>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</si>
  <si>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</si>
  <si>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</si>
  <si>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</si>
  <si>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</si>
  <si>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</si>
  <si>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</si>
  <si>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</si>
  <si>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</si>
  <si>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</si>
  <si>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</si>
  <si>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</si>
  <si>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</si>
  <si>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</si>
  <si>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</si>
  <si>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</si>
  <si>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</si>
  <si>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</si>
  <si>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</si>
  <si>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</si>
  <si>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</si>
  <si>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</si>
  <si>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</si>
  <si>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</si>
  <si>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</si>
  <si>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</si>
  <si>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</si>
  <si>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</si>
  <si>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</si>
  <si>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</si>
  <si>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</si>
  <si>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</si>
  <si>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</si>
  <si>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</si>
  <si>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</si>
  <si>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</si>
  <si>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</si>
  <si>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</si>
  <si>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</si>
  <si>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</si>
  <si>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</si>
  <si>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</si>
  <si>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</si>
  <si>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</si>
  <si>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</si>
  <si>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</si>
  <si>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</si>
  <si>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</si>
  <si>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</si>
  <si>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</si>
  <si>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</si>
  <si>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</si>
  <si>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</si>
  <si>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</si>
  <si>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</si>
  <si>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</si>
  <si>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</si>
  <si>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</si>
  <si>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</si>
  <si>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</si>
  <si>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</si>
  <si>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</si>
  <si>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</si>
  <si>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</si>
  <si>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</si>
  <si>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</si>
  <si>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</si>
  <si>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</si>
  <si>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</si>
  <si>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</si>
  <si>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</si>
  <si>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</si>
  <si>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</si>
  <si>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</si>
  <si>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</si>
  <si>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</si>
  <si>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</si>
  <si>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</si>
  <si>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</si>
  <si>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</si>
  <si>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</si>
  <si>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</si>
  <si>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</si>
  <si>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</si>
  <si>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</si>
  <si>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</si>
  <si>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</si>
  <si>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</si>
  <si>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</si>
  <si>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</si>
  <si>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</si>
  <si>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</si>
  <si>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</si>
  <si>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</si>
  <si>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</si>
  <si>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</si>
  <si>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</si>
  <si>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</si>
  <si>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</si>
  <si>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</si>
  <si>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</si>
  <si>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</si>
  <si>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</si>
  <si>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</si>
  <si>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</si>
  <si>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</si>
  <si>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</si>
  <si>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</si>
  <si>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</si>
  <si>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</si>
  <si>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</si>
  <si>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</si>
  <si>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</si>
  <si>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</si>
  <si>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</si>
  <si>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</si>
  <si>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</si>
  <si>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</si>
  <si>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</si>
  <si>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</si>
  <si>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</si>
  <si>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</si>
  <si>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</si>
  <si>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</si>
  <si>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</si>
  <si>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</si>
  <si>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</si>
  <si>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</si>
  <si>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</si>
  <si>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</si>
  <si>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</si>
  <si>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</si>
  <si>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</si>
  <si>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</si>
  <si>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</si>
  <si>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</si>
  <si>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</si>
  <si>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</si>
  <si>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</si>
  <si>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</si>
  <si>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</si>
  <si>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</si>
  <si>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</si>
  <si>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</si>
  <si>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</si>
  <si>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</si>
  <si>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</si>
  <si>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</si>
  <si>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</si>
  <si>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</si>
  <si>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</si>
  <si>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</si>
  <si>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</si>
  <si>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</si>
  <si>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</si>
  <si>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</si>
  <si>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</si>
  <si>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</si>
  <si>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</si>
  <si>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</si>
  <si>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</si>
  <si>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</si>
  <si>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</si>
  <si>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</si>
  <si>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</si>
  <si>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</si>
  <si>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</si>
  <si>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</si>
  <si>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</si>
  <si>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</si>
  <si>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</si>
  <si>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</si>
  <si>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</si>
  <si>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</si>
  <si>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</si>
  <si>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</si>
  <si>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</si>
  <si>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</si>
  <si>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</si>
  <si>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</si>
  <si>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</si>
  <si>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</si>
  <si>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</si>
  <si>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</si>
  <si>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</si>
  <si>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</si>
  <si>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</si>
  <si>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</si>
  <si>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</si>
  <si>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</si>
  <si>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</si>
  <si>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</si>
  <si>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</si>
  <si>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</si>
  <si>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</si>
  <si>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</si>
  <si>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</si>
  <si>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</si>
  <si>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</si>
  <si>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</si>
  <si>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</si>
  <si>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</si>
  <si>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</si>
  <si>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</si>
  <si>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</si>
  <si>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</si>
  <si>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</si>
  <si>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</si>
  <si>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</si>
  <si>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</si>
  <si>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</si>
  <si>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</si>
  <si>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</si>
  <si>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</si>
  <si>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</si>
  <si>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</si>
  <si>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</si>
  <si>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</si>
  <si>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</si>
  <si>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</si>
  <si>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</si>
  <si>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</si>
  <si>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</si>
  <si>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</si>
  <si>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</si>
  <si>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</si>
  <si>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</si>
  <si>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</si>
  <si>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</si>
  <si>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</si>
  <si>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</si>
  <si>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</si>
  <si>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</si>
  <si>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</si>
  <si>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</si>
  <si>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</si>
  <si>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</si>
  <si>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</si>
  <si>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</si>
  <si>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</si>
  <si>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</si>
  <si>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</si>
  <si>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</si>
  <si>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</si>
  <si>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</si>
  <si>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</si>
  <si>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</si>
  <si>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</si>
  <si>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</si>
  <si>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</si>
  <si>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</si>
  <si>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</si>
  <si>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</si>
  <si>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</si>
  <si>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</si>
  <si>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</si>
  <si>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</si>
  <si>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</si>
  <si>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</si>
  <si>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</si>
  <si>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</si>
  <si>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</si>
  <si>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</si>
  <si>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</si>
  <si>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</si>
  <si>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</si>
  <si>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</si>
  <si>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</si>
  <si>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</si>
  <si>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</si>
  <si>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</si>
  <si>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</si>
  <si>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</si>
  <si>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</si>
  <si>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</si>
  <si>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</si>
  <si>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</si>
  <si>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</si>
  <si>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</si>
  <si>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</si>
  <si>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</si>
  <si>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</si>
  <si>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</si>
  <si>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</si>
  <si>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</si>
  <si>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</si>
  <si>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</si>
  <si>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</si>
  <si>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</si>
  <si>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</si>
  <si>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</si>
  <si>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</si>
  <si>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</si>
  <si>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</si>
  <si>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</si>
  <si>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</si>
  <si>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</si>
  <si>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</si>
  <si>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</si>
  <si>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</si>
  <si>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</si>
  <si>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</si>
  <si>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</si>
  <si>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</si>
  <si>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</si>
  <si>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</si>
  <si>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</si>
  <si>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</si>
  <si>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</si>
  <si>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</si>
  <si>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</si>
  <si>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</si>
  <si>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</si>
  <si>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</si>
  <si>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</si>
  <si>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</si>
  <si>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</si>
  <si>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</si>
  <si>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</si>
  <si>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</si>
  <si>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</si>
  <si>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</si>
  <si>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</si>
  <si>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</si>
  <si>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</si>
  <si>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</si>
  <si>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</si>
  <si>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</si>
  <si>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</si>
  <si>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</si>
  <si>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</si>
  <si>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</si>
  <si>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</si>
  <si>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</si>
  <si>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</si>
  <si>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</si>
  <si>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</si>
  <si>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</si>
  <si>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</si>
  <si>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</si>
  <si>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</si>
  <si>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</si>
  <si>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</si>
  <si>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</si>
  <si>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</si>
  <si>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</si>
  <si>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</si>
  <si>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</si>
  <si>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</si>
  <si>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</si>
  <si>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</si>
  <si>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</si>
  <si>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</si>
  <si>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</si>
  <si>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</si>
  <si>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</si>
  <si>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</si>
  <si>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</si>
  <si>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</si>
  <si>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</si>
  <si>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</si>
  <si>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</si>
  <si>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</si>
  <si>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</si>
  <si>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</si>
  <si>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</si>
  <si>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</si>
  <si>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</si>
  <si>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</si>
  <si>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</si>
  <si>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</si>
  <si>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</si>
  <si>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</si>
  <si>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</si>
  <si>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</si>
  <si>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</si>
  <si>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</si>
  <si>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</si>
  <si>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</si>
  <si>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</si>
  <si>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</si>
  <si>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</si>
  <si>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</si>
  <si>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</si>
  <si>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</si>
  <si>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</si>
  <si>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</si>
  <si>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</si>
  <si>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</si>
  <si>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</si>
  <si>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</si>
  <si>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</si>
  <si>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</si>
  <si>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</si>
  <si>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</si>
  <si>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</si>
  <si>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</si>
  <si>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</si>
  <si>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</si>
  <si>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</si>
  <si>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</si>
  <si>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</si>
  <si>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</si>
  <si>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</si>
  <si>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</si>
  <si>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</si>
  <si>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</si>
  <si>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</si>
  <si>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</si>
  <si>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</si>
  <si>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</si>
  <si>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</si>
  <si>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</si>
  <si>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</si>
  <si>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</si>
  <si>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</si>
  <si>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</si>
  <si>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</si>
  <si>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</si>
  <si>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</si>
  <si>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</si>
  <si>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</si>
  <si>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</si>
  <si>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</si>
  <si>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</si>
  <si>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</si>
  <si>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</si>
  <si>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</si>
  <si>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</si>
  <si>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</si>
  <si>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</si>
  <si>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</si>
  <si>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</si>
  <si>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</si>
  <si>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</si>
  <si>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</si>
  <si>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</si>
  <si>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</si>
  <si>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</si>
  <si>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</si>
  <si>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</si>
  <si>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</si>
  <si>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</si>
  <si>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</si>
  <si>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</si>
  <si>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</si>
  <si>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</si>
  <si>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</si>
  <si>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</si>
  <si>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</si>
  <si>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</si>
  <si>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</si>
  <si>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</si>
  <si>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</si>
  <si>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</si>
  <si>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</si>
  <si>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</si>
  <si>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</si>
  <si>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</si>
  <si>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</si>
  <si>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</si>
  <si>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</si>
  <si>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</si>
  <si>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</si>
  <si>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</si>
  <si>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</si>
  <si>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</si>
  <si>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</si>
  <si>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</si>
  <si>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</si>
  <si>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REPOSICION DE BRACKETS</t>
  </si>
  <si>
    <t xml:space="preserve">EXODONCIA  3RO MOLAR CON ANESTESIA </t>
  </si>
  <si>
    <t>RX CODO</t>
  </si>
  <si>
    <t>TAC RODILLA</t>
  </si>
  <si>
    <t>RX HUMERO</t>
  </si>
  <si>
    <t>TAC TORAX</t>
  </si>
  <si>
    <t>SONOGRAFIA</t>
  </si>
  <si>
    <t>SONOGRAFIA PARTES BLANDAS</t>
  </si>
  <si>
    <t>SONOGRAFIA ESCROTAL</t>
  </si>
  <si>
    <t>SONOGRAFIA ABDOMINAL</t>
  </si>
  <si>
    <t>SONOGRAFIA OBSTETRICA</t>
  </si>
  <si>
    <t>ESTERILIZACION DE BANDEJAS P/CIRUGIAS</t>
  </si>
  <si>
    <t>CONSULTAS DE CIRUGIA PLASTICA</t>
  </si>
  <si>
    <t>ENDODONCIA EN ANTERIOR</t>
  </si>
  <si>
    <t>CIRUGIA MENOR</t>
  </si>
  <si>
    <t>RX BRAZO</t>
  </si>
  <si>
    <t>TAC DE SENOS PARANASALES</t>
  </si>
  <si>
    <t>ANGIOTOMOGRAFIA</t>
  </si>
  <si>
    <t>RESONANCIA COLUMNA LUMBAR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</si>
  <si>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</si>
  <si>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</si>
  <si>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</si>
  <si>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</si>
  <si>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</si>
  <si>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</si>
  <si>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</si>
  <si>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TAC HOMBRO</t>
  </si>
  <si>
    <t xml:space="preserve">APLICACIÓN DE FLUOR </t>
  </si>
  <si>
    <t>BLOQUEO PERIDURAL TERAPEUTICO</t>
  </si>
  <si>
    <t>SOBRANTE/FALTANTE</t>
  </si>
  <si>
    <t>Cuenta</t>
  </si>
  <si>
    <t>MES SEPTIEMBRE 2024</t>
  </si>
  <si>
    <t>INGRESOS POR DEDUCCION RECIBIDAS</t>
  </si>
  <si>
    <t>RX ABDOMEN</t>
  </si>
  <si>
    <t>CLAVICULA</t>
  </si>
  <si>
    <t>RESTAURACION CLASE III</t>
  </si>
  <si>
    <t>RESTAURACION CLASE IV</t>
  </si>
  <si>
    <t xml:space="preserve">VENTA DE GALONES VACIOS </t>
  </si>
  <si>
    <t>TERAPIA FISICA</t>
  </si>
  <si>
    <t xml:space="preserve">BIOPSIA DE HUESOS MAXILARES </t>
  </si>
  <si>
    <t>Período:    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</si>
</sst>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sz val="10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3" fontId="28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28" fillId="0" borderId="4" xfId="13" applyFont="1" applyBorder="1"/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8" xfId="0" applyFont="1" applyBorder="1"/>
    <xf numFmtId="0" fontId="8" fillId="0" borderId="29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3" fontId="14" fillId="4" borderId="33" xfId="6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35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31" fillId="2" borderId="6" xfId="6" applyFont="1" applyFill="1" applyBorder="1" applyAlignment="1">
      <alignment horizontal="left" wrapText="1"/>
    </xf>
    <xf numFmtId="43" fontId="31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0" fontId="13" fillId="0" borderId="23" xfId="1" applyFont="1" applyFill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43" fontId="14" fillId="0" borderId="35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43" fontId="4" fillId="4" borderId="33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3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0" fillId="5" borderId="18" xfId="0" applyFont="1" applyFill="1" applyBorder="1" applyAlignment="1"/>
    <xf numFmtId="0" fontId="0" fillId="5" borderId="1" xfId="0" applyFont="1" applyFill="1" applyBorder="1" applyAlignment="1"/>
    <xf numFmtId="0" fontId="0" fillId="5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15" fillId="2" borderId="37" xfId="1" applyFont="1" applyFill="1" applyBorder="1" applyAlignment="1">
      <alignment horizontal="left"/>
    </xf>
    <xf numFmtId="0" fontId="14" fillId="0" borderId="38" xfId="1" applyFont="1" applyFill="1" applyBorder="1" applyAlignment="1">
      <alignment horizontal="center"/>
    </xf>
    <xf numFmtId="43" fontId="34" fillId="4" borderId="39" xfId="0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6" xfId="1" applyFont="1" applyFill="1" applyBorder="1" applyAlignment="1">
      <alignment vertical="center"/>
    </xf>
    <xf numFmtId="43" fontId="26" fillId="3" borderId="36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0" fontId="3" fillId="2" borderId="6" xfId="6" applyNumberFormat="1" applyFont="1" applyFill="1" applyBorder="1" applyAlignment="1">
      <alignment horizontal="left" wrapText="1"/>
    </xf>
    <xf numFmtId="43" fontId="27" fillId="0" borderId="1" xfId="1" applyNumberFormat="1" applyFont="1" applyFill="1" applyBorder="1"/>
    <xf numFmtId="43" fontId="35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5" fillId="8" borderId="33" xfId="0" applyNumberFormat="1" applyFont="1" applyFill="1" applyBorder="1" applyAlignment="1">
      <alignment horizontal="right"/>
    </xf>
    <xf numFmtId="0" fontId="15" fillId="8" borderId="22" xfId="1" applyFont="1" applyFill="1" applyBorder="1" applyAlignment="1">
      <alignment horizontal="left"/>
    </xf>
    <xf numFmtId="0" fontId="20" fillId="8" borderId="9" xfId="1" applyFont="1" applyFill="1" applyBorder="1" applyAlignment="1">
      <alignment horizontal="center"/>
    </xf>
    <xf numFmtId="43" fontId="14" fillId="8" borderId="12" xfId="6" applyFont="1" applyFill="1" applyBorder="1" applyAlignment="1">
      <alignment horizontal="center"/>
    </xf>
    <xf numFmtId="43" fontId="14" fillId="8" borderId="33" xfId="6" applyFont="1" applyFill="1" applyBorder="1" applyAlignment="1">
      <alignment horizontal="center"/>
    </xf>
    <xf numFmtId="0" fontId="13" fillId="8" borderId="22" xfId="1" applyFont="1" applyFill="1" applyBorder="1" applyAlignment="1">
      <alignment horizontal="center"/>
    </xf>
    <xf numFmtId="0" fontId="15" fillId="8" borderId="12" xfId="1" applyFont="1" applyFill="1" applyBorder="1" applyAlignment="1">
      <alignment horizontal="left"/>
    </xf>
    <xf numFmtId="0" fontId="14" fillId="8" borderId="22" xfId="1" applyFont="1" applyFill="1" applyBorder="1" applyAlignment="1">
      <alignment horizontal="center"/>
    </xf>
    <xf numFmtId="0" fontId="13" fillId="8" borderId="23" xfId="1" applyFont="1" applyFill="1" applyBorder="1" applyAlignment="1">
      <alignment horizontal="center"/>
    </xf>
    <xf numFmtId="0" fontId="13" fillId="8" borderId="34" xfId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23" fillId="0" borderId="11" xfId="0" applyFont="1" applyBorder="1"/>
    <xf numFmtId="0" fontId="23" fillId="0" borderId="13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30" fillId="0" borderId="24" xfId="0" applyFont="1" applyBorder="1" applyAlignment="1">
      <alignment horizontal="justify" vertical="center"/>
    </xf>
    <xf numFmtId="0" fontId="30" fillId="0" borderId="27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6" xfId="0" applyFont="1" applyFill="1" applyBorder="1" applyAlignment="1">
      <alignment horizontal="center" vertical="center" textRotation="90"/>
    </xf>
    <xf numFmtId="0" fontId="4" fillId="3" borderId="40" xfId="0" applyFont="1" applyFill="1" applyBorder="1"/>
    <xf numFmtId="0" fontId="4" fillId="3" borderId="41" xfId="0" applyFont="1" applyFill="1" applyBorder="1"/>
    <xf numFmtId="0" fontId="4" fillId="3" borderId="42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10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6" xfId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43" fontId="4" fillId="0" borderId="0" xfId="0" applyNumberFormat="1" applyFont="1" applyFill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180975</xdr:rowOff>
    </xdr:from>
    <xdr:to>
      <xdr:col>6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1733550</xdr:colOff>
      <xdr:row>0</xdr:row>
      <xdr:rowOff>0</xdr:rowOff>
    </xdr:from>
    <xdr:to>
      <xdr:col>9</xdr:col>
      <xdr:colOff>1219200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50" y="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750276</xdr:colOff>
      <xdr:row>682</xdr:row>
      <xdr:rowOff>123824</xdr:rowOff>
    </xdr:from>
    <xdr:to>
      <xdr:col>9</xdr:col>
      <xdr:colOff>1114425</xdr:colOff>
      <xdr:row>686</xdr:row>
      <xdr:rowOff>124951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3051" y="130825874"/>
          <a:ext cx="559337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46"/>
  <sheetViews>
    <sheetView showGridLines="0" tabSelected="1" topLeftCell="A681" workbookViewId="0">
      <selection activeCell="K689" sqref="K689"/>
    </sheetView>
  </sheetViews>
  <sheetFormatPr baseColWidth="10" defaultRowHeight="15" x14ac:dyDescent="0.25"/>
  <cols>
    <col min="1" max="1" width="5.5703125" style="1" customWidth="1"/>
    <col min="2" max="2" width="8.4257812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7" width="18.85546875" style="1" customWidth="1"/>
    <col min="8" max="8" width="59.28515625" style="1" customWidth="1"/>
    <col min="9" max="9" width="19.140625" style="1" customWidth="1"/>
    <col min="10" max="10" width="26.42578125" style="1" customWidth="1"/>
    <col min="11" max="11" width="20.425781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63" t="s">
        <v>0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2:13" x14ac:dyDescent="0.25">
      <c r="B6" s="263" t="s">
        <v>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</row>
    <row r="7" spans="2:13" x14ac:dyDescent="0.25">
      <c r="B7" s="263" t="s">
        <v>2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</row>
    <row r="8" spans="2:13" x14ac:dyDescent="0.25">
      <c r="B8" s="65" t="s">
        <v>604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64" t="s">
        <v>707</v>
      </c>
      <c r="C10" s="264"/>
      <c r="D10" s="264"/>
      <c r="E10" s="264"/>
      <c r="F10" s="264"/>
      <c r="G10" s="264"/>
      <c r="H10" s="264"/>
      <c r="I10" s="5"/>
      <c r="J10" s="35"/>
      <c r="K10" s="5"/>
      <c r="L10" s="47"/>
    </row>
    <row r="11" spans="2:13" x14ac:dyDescent="0.25">
      <c r="B11" s="266" t="s">
        <v>3</v>
      </c>
      <c r="C11" s="266"/>
      <c r="D11" s="266"/>
      <c r="E11" s="266"/>
      <c r="F11" s="266"/>
      <c r="G11" s="266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65" t="s">
        <v>5</v>
      </c>
      <c r="C14" s="265"/>
      <c r="D14" s="265"/>
      <c r="E14" s="265"/>
      <c r="F14" s="265"/>
      <c r="G14" s="265"/>
      <c r="H14" s="10"/>
      <c r="I14" s="11" t="s">
        <v>6</v>
      </c>
      <c r="J14" s="12"/>
      <c r="K14" s="12"/>
      <c r="L14" s="47"/>
    </row>
    <row r="15" spans="2:13" x14ac:dyDescent="0.25">
      <c r="B15" s="265" t="s">
        <v>7</v>
      </c>
      <c r="C15" s="265"/>
      <c r="D15" s="265"/>
      <c r="E15" s="265"/>
      <c r="F15" s="265"/>
      <c r="G15" s="265"/>
      <c r="H15" s="10"/>
      <c r="I15" s="4"/>
      <c r="J15" s="4"/>
      <c r="K15" s="206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206" t="s">
        <v>222</v>
      </c>
      <c r="L16" s="47"/>
    </row>
    <row r="17" spans="2:14" ht="15.75" thickBot="1" x14ac:dyDescent="0.3">
      <c r="B17" s="265" t="s">
        <v>9</v>
      </c>
      <c r="C17" s="265"/>
      <c r="D17" s="265"/>
      <c r="E17" s="265"/>
      <c r="F17" s="265"/>
      <c r="G17" s="265"/>
      <c r="H17" s="204">
        <v>17634911.27</v>
      </c>
      <c r="I17" s="119"/>
      <c r="J17" s="120"/>
      <c r="K17" s="120"/>
      <c r="L17" s="47"/>
    </row>
    <row r="18" spans="2:14" ht="15.75" thickBot="1" x14ac:dyDescent="0.3">
      <c r="B18" s="265" t="s">
        <v>10</v>
      </c>
      <c r="C18" s="265"/>
      <c r="D18" s="265"/>
      <c r="E18" s="265"/>
      <c r="F18" s="265"/>
      <c r="G18" s="265"/>
      <c r="H18" s="80">
        <v>32138868.670000002</v>
      </c>
      <c r="I18" s="121"/>
      <c r="J18" s="121"/>
      <c r="L18" s="1"/>
    </row>
    <row r="19" spans="2:14" ht="27" customHeight="1" x14ac:dyDescent="0.25">
      <c r="B19" s="265" t="s">
        <v>699</v>
      </c>
      <c r="C19" s="265"/>
      <c r="D19" s="265"/>
      <c r="E19" s="265"/>
      <c r="F19" s="265"/>
      <c r="G19" s="265"/>
      <c r="H19" s="205">
        <v>10687.15</v>
      </c>
      <c r="I19" s="122"/>
      <c r="J19" s="122"/>
      <c r="L19" s="1"/>
    </row>
    <row r="20" spans="2:14" ht="15.75" thickBot="1" x14ac:dyDescent="0.3">
      <c r="B20" s="287" t="s">
        <v>602</v>
      </c>
      <c r="C20" s="287"/>
      <c r="D20" s="287"/>
      <c r="E20" s="287"/>
      <c r="F20" s="287"/>
      <c r="G20" s="287"/>
      <c r="H20" s="202"/>
      <c r="I20" s="122"/>
      <c r="J20" s="202">
        <f>+H17+H18+H19</f>
        <v>49784467.089999996</v>
      </c>
      <c r="L20" s="1"/>
    </row>
    <row r="21" spans="2:14" ht="15.75" thickBot="1" x14ac:dyDescent="0.3">
      <c r="B21" s="273"/>
      <c r="C21" s="273"/>
      <c r="D21" s="274" t="s">
        <v>11</v>
      </c>
      <c r="E21" s="273"/>
      <c r="F21" s="273"/>
      <c r="G21" s="274"/>
      <c r="H21" s="15"/>
      <c r="I21" s="16"/>
      <c r="J21" s="16"/>
      <c r="K21" s="2"/>
      <c r="L21" s="2"/>
      <c r="M21" s="67">
        <f>J20-M22</f>
        <v>2311685.6899999827</v>
      </c>
    </row>
    <row r="22" spans="2:14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M677</f>
        <v>47472781.400000013</v>
      </c>
    </row>
    <row r="23" spans="2:14" s="3" customFormat="1" ht="27" customHeight="1" thickBot="1" x14ac:dyDescent="0.3">
      <c r="B23" s="275" t="s">
        <v>12</v>
      </c>
      <c r="C23" s="275" t="s">
        <v>13</v>
      </c>
      <c r="D23" s="275" t="s">
        <v>14</v>
      </c>
      <c r="E23" s="275" t="s">
        <v>15</v>
      </c>
      <c r="F23" s="275" t="s">
        <v>16</v>
      </c>
      <c r="G23" s="288" t="s">
        <v>17</v>
      </c>
      <c r="H23" s="289"/>
      <c r="I23" s="290"/>
      <c r="J23" s="267" t="s">
        <v>18</v>
      </c>
      <c r="K23" s="268"/>
      <c r="L23" s="268"/>
      <c r="M23" s="269"/>
      <c r="N23" s="312" t="s">
        <v>19</v>
      </c>
    </row>
    <row r="24" spans="2:14" s="3" customFormat="1" ht="27" customHeight="1" x14ac:dyDescent="0.25">
      <c r="B24" s="276"/>
      <c r="C24" s="276"/>
      <c r="D24" s="276"/>
      <c r="E24" s="276"/>
      <c r="F24" s="276"/>
      <c r="G24" s="291"/>
      <c r="H24" s="292"/>
      <c r="I24" s="293"/>
      <c r="J24" s="198" t="s">
        <v>20</v>
      </c>
      <c r="K24" s="198" t="s">
        <v>697</v>
      </c>
      <c r="L24" s="198" t="s">
        <v>21</v>
      </c>
      <c r="M24" s="199" t="s">
        <v>22</v>
      </c>
      <c r="N24" s="313"/>
    </row>
    <row r="25" spans="2:14" s="3" customFormat="1" ht="27" customHeight="1" thickBot="1" x14ac:dyDescent="0.3">
      <c r="B25" s="277"/>
      <c r="C25" s="277"/>
      <c r="D25" s="277"/>
      <c r="E25" s="277"/>
      <c r="F25" s="277"/>
      <c r="G25" s="294"/>
      <c r="H25" s="295"/>
      <c r="I25" s="296"/>
      <c r="J25" s="200"/>
      <c r="K25" s="200"/>
      <c r="L25" s="200"/>
      <c r="M25" s="201"/>
      <c r="N25" s="314"/>
    </row>
    <row r="26" spans="2:14" x14ac:dyDescent="0.25">
      <c r="B26" s="81">
        <v>2</v>
      </c>
      <c r="C26" s="81">
        <v>1</v>
      </c>
      <c r="D26" s="81"/>
      <c r="E26" s="81"/>
      <c r="F26" s="82"/>
      <c r="G26" s="278" t="s">
        <v>23</v>
      </c>
      <c r="H26" s="279"/>
      <c r="I26" s="280"/>
      <c r="J26" s="72">
        <f>K27+K63+K84+K91+K99</f>
        <v>41431531.460000008</v>
      </c>
      <c r="K26" s="73"/>
      <c r="L26" s="73"/>
      <c r="M26" s="138"/>
      <c r="N26" s="84"/>
    </row>
    <row r="27" spans="2:14" x14ac:dyDescent="0.25">
      <c r="B27" s="38">
        <v>2</v>
      </c>
      <c r="C27" s="38">
        <v>1</v>
      </c>
      <c r="D27" s="38">
        <v>1</v>
      </c>
      <c r="E27" s="38"/>
      <c r="F27" s="31"/>
      <c r="G27" s="281" t="s">
        <v>266</v>
      </c>
      <c r="H27" s="282"/>
      <c r="I27" s="283"/>
      <c r="J27" s="29"/>
      <c r="K27" s="184">
        <f>SUM(L28+L41+L52+L54+L56+L6+L61)</f>
        <v>26158896.550000001</v>
      </c>
      <c r="L27" s="29"/>
      <c r="M27" s="138"/>
      <c r="N27" s="76"/>
    </row>
    <row r="28" spans="2:14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32" t="s">
        <v>224</v>
      </c>
      <c r="H28" s="233"/>
      <c r="I28" s="234"/>
      <c r="J28" s="29"/>
      <c r="K28" s="184"/>
      <c r="L28" s="29">
        <f>SUM(M29:M40)</f>
        <v>5153211.29</v>
      </c>
      <c r="M28" s="138"/>
      <c r="N28" s="76"/>
    </row>
    <row r="29" spans="2:14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70" t="s">
        <v>24</v>
      </c>
      <c r="H29" s="271"/>
      <c r="I29" s="272"/>
      <c r="J29" s="29"/>
      <c r="K29" s="184"/>
      <c r="L29" s="30"/>
      <c r="M29" s="137">
        <v>5153211.29</v>
      </c>
      <c r="N29" s="76"/>
    </row>
    <row r="30" spans="2:14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60" t="s">
        <v>25</v>
      </c>
      <c r="H30" s="261"/>
      <c r="I30" s="262"/>
      <c r="J30" s="29"/>
      <c r="K30" s="184"/>
      <c r="L30" s="29"/>
      <c r="M30" s="137">
        <v>0</v>
      </c>
      <c r="N30" s="76"/>
    </row>
    <row r="31" spans="2:14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60" t="s">
        <v>225</v>
      </c>
      <c r="H31" s="261"/>
      <c r="I31" s="262"/>
      <c r="J31" s="29"/>
      <c r="K31" s="184"/>
      <c r="L31" s="29"/>
      <c r="M31" s="137">
        <v>0</v>
      </c>
      <c r="N31" s="76"/>
    </row>
    <row r="32" spans="2:14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60" t="s">
        <v>226</v>
      </c>
      <c r="H32" s="261"/>
      <c r="I32" s="262"/>
      <c r="J32" s="29"/>
      <c r="K32" s="184"/>
      <c r="L32" s="29"/>
      <c r="M32" s="137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60" t="s">
        <v>26</v>
      </c>
      <c r="H33" s="261"/>
      <c r="I33" s="262"/>
      <c r="J33" s="29"/>
      <c r="K33" s="184"/>
      <c r="L33" s="29"/>
      <c r="M33" s="137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60" t="s">
        <v>227</v>
      </c>
      <c r="H34" s="261"/>
      <c r="I34" s="262"/>
      <c r="J34" s="29"/>
      <c r="K34" s="184"/>
      <c r="L34" s="29"/>
      <c r="M34" s="137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60" t="s">
        <v>228</v>
      </c>
      <c r="H35" s="261"/>
      <c r="I35" s="262"/>
      <c r="J35" s="29"/>
      <c r="K35" s="184"/>
      <c r="L35" s="29"/>
      <c r="M35" s="137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60" t="s">
        <v>229</v>
      </c>
      <c r="H36" s="261"/>
      <c r="I36" s="262"/>
      <c r="J36" s="29"/>
      <c r="K36" s="184"/>
      <c r="L36" s="29"/>
      <c r="M36" s="137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60" t="s">
        <v>230</v>
      </c>
      <c r="H37" s="261"/>
      <c r="I37" s="262"/>
      <c r="J37" s="29"/>
      <c r="K37" s="184"/>
      <c r="L37" s="29"/>
      <c r="M37" s="137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60" t="s">
        <v>231</v>
      </c>
      <c r="H38" s="261"/>
      <c r="I38" s="262"/>
      <c r="J38" s="29"/>
      <c r="K38" s="184"/>
      <c r="L38" s="29"/>
      <c r="M38" s="137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60" t="s">
        <v>232</v>
      </c>
      <c r="H39" s="261"/>
      <c r="I39" s="262"/>
      <c r="J39" s="29"/>
      <c r="K39" s="184"/>
      <c r="L39" s="29"/>
      <c r="M39" s="137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60" t="s">
        <v>233</v>
      </c>
      <c r="H40" s="261"/>
      <c r="I40" s="262"/>
      <c r="J40" s="29"/>
      <c r="K40" s="184"/>
      <c r="L40" s="29"/>
      <c r="M40" s="137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32" t="s">
        <v>27</v>
      </c>
      <c r="H41" s="233"/>
      <c r="I41" s="234"/>
      <c r="J41" s="29"/>
      <c r="K41" s="184"/>
      <c r="L41" s="29">
        <f>SUM(M42:M51)</f>
        <v>21005685.260000002</v>
      </c>
      <c r="M41" s="137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60" t="s">
        <v>234</v>
      </c>
      <c r="H42" s="261"/>
      <c r="I42" s="262"/>
      <c r="J42" s="29"/>
      <c r="K42" s="184"/>
      <c r="L42" s="30"/>
      <c r="M42" s="137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60" t="s">
        <v>267</v>
      </c>
      <c r="H43" s="261"/>
      <c r="I43" s="262"/>
      <c r="J43" s="29"/>
      <c r="K43" s="184"/>
      <c r="L43" s="30" t="s">
        <v>28</v>
      </c>
      <c r="M43" s="137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60" t="s">
        <v>29</v>
      </c>
      <c r="H44" s="261"/>
      <c r="I44" s="262"/>
      <c r="J44" s="29"/>
      <c r="K44" s="184"/>
      <c r="L44" s="30"/>
      <c r="M44" s="137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5">
        <v>0.4</v>
      </c>
      <c r="G45" s="260" t="s">
        <v>235</v>
      </c>
      <c r="H45" s="261"/>
      <c r="I45" s="262"/>
      <c r="J45" s="29"/>
      <c r="K45" s="184"/>
      <c r="L45" s="30"/>
      <c r="M45" s="137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5">
        <v>0.5</v>
      </c>
      <c r="G46" s="260" t="s">
        <v>236</v>
      </c>
      <c r="H46" s="261"/>
      <c r="I46" s="262"/>
      <c r="J46" s="29"/>
      <c r="K46" s="184"/>
      <c r="L46" s="30"/>
      <c r="M46" s="137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5">
        <v>0.6</v>
      </c>
      <c r="G47" s="260" t="s">
        <v>237</v>
      </c>
      <c r="H47" s="261"/>
      <c r="I47" s="262"/>
      <c r="J47" s="29"/>
      <c r="K47" s="184"/>
      <c r="L47" s="30"/>
      <c r="M47" s="137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5">
        <v>0.7</v>
      </c>
      <c r="G48" s="260" t="s">
        <v>268</v>
      </c>
      <c r="H48" s="261"/>
      <c r="I48" s="262"/>
      <c r="J48" s="29"/>
      <c r="K48" s="184"/>
      <c r="L48" s="30"/>
      <c r="M48" s="137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5">
        <v>0.8</v>
      </c>
      <c r="G49" s="260" t="s">
        <v>238</v>
      </c>
      <c r="H49" s="261"/>
      <c r="I49" s="262"/>
      <c r="J49" s="29"/>
      <c r="K49" s="184"/>
      <c r="L49" s="30"/>
      <c r="M49" s="137">
        <v>20979685.260000002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5">
        <v>0.9</v>
      </c>
      <c r="G50" s="260" t="s">
        <v>239</v>
      </c>
      <c r="H50" s="261"/>
      <c r="I50" s="262"/>
      <c r="J50" s="29"/>
      <c r="K50" s="184"/>
      <c r="L50" s="30"/>
      <c r="M50" s="137">
        <v>26000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6">
        <v>10</v>
      </c>
      <c r="G51" s="260" t="s">
        <v>240</v>
      </c>
      <c r="H51" s="261"/>
      <c r="I51" s="262"/>
      <c r="J51" s="29"/>
      <c r="K51" s="184"/>
      <c r="L51" s="30"/>
      <c r="M51" s="137">
        <v>0</v>
      </c>
      <c r="N51" s="76"/>
    </row>
    <row r="52" spans="2:14" x14ac:dyDescent="0.25">
      <c r="B52" s="38">
        <v>2</v>
      </c>
      <c r="C52" s="87">
        <v>1</v>
      </c>
      <c r="D52" s="87">
        <v>1</v>
      </c>
      <c r="E52" s="87">
        <v>3</v>
      </c>
      <c r="F52" s="88"/>
      <c r="G52" s="232" t="s">
        <v>241</v>
      </c>
      <c r="H52" s="233"/>
      <c r="I52" s="234"/>
      <c r="J52" s="29"/>
      <c r="K52" s="184"/>
      <c r="L52" s="29">
        <f>SUM(M53)</f>
        <v>0</v>
      </c>
      <c r="M52" s="137"/>
      <c r="N52" s="76"/>
    </row>
    <row r="53" spans="2:14" x14ac:dyDescent="0.25">
      <c r="B53" s="39">
        <v>2</v>
      </c>
      <c r="C53" s="89">
        <v>1</v>
      </c>
      <c r="D53" s="89">
        <v>1</v>
      </c>
      <c r="E53" s="89">
        <v>3</v>
      </c>
      <c r="F53" s="85">
        <v>0.1</v>
      </c>
      <c r="G53" s="260" t="s">
        <v>241</v>
      </c>
      <c r="H53" s="261"/>
      <c r="I53" s="262"/>
      <c r="J53" s="29"/>
      <c r="K53" s="184"/>
      <c r="L53" s="30"/>
      <c r="M53" s="137">
        <v>0</v>
      </c>
      <c r="N53" s="76"/>
    </row>
    <row r="54" spans="2:14" x14ac:dyDescent="0.25">
      <c r="B54" s="38">
        <v>2</v>
      </c>
      <c r="C54" s="87">
        <v>1</v>
      </c>
      <c r="D54" s="87">
        <v>1</v>
      </c>
      <c r="E54" s="87">
        <v>4</v>
      </c>
      <c r="F54" s="90"/>
      <c r="G54" s="232" t="s">
        <v>30</v>
      </c>
      <c r="H54" s="233"/>
      <c r="I54" s="234"/>
      <c r="J54" s="29"/>
      <c r="K54" s="184"/>
      <c r="L54" s="29">
        <f>SUM(M55)</f>
        <v>0</v>
      </c>
      <c r="M54" s="137"/>
      <c r="N54" s="76"/>
    </row>
    <row r="55" spans="2:14" x14ac:dyDescent="0.25">
      <c r="B55" s="39">
        <v>2</v>
      </c>
      <c r="C55" s="89">
        <v>1</v>
      </c>
      <c r="D55" s="89">
        <v>1</v>
      </c>
      <c r="E55" s="89">
        <v>4</v>
      </c>
      <c r="F55" s="85">
        <v>0.1</v>
      </c>
      <c r="G55" s="260" t="s">
        <v>30</v>
      </c>
      <c r="H55" s="261"/>
      <c r="I55" s="262"/>
      <c r="J55" s="29"/>
      <c r="K55" s="184"/>
      <c r="L55" s="30"/>
      <c r="M55" s="137">
        <v>0</v>
      </c>
      <c r="N55" s="76"/>
    </row>
    <row r="56" spans="2:14" x14ac:dyDescent="0.25">
      <c r="B56" s="38">
        <v>2</v>
      </c>
      <c r="C56" s="87">
        <v>1</v>
      </c>
      <c r="D56" s="87">
        <v>1</v>
      </c>
      <c r="E56" s="87">
        <v>5</v>
      </c>
      <c r="F56" s="85"/>
      <c r="G56" s="232" t="s">
        <v>242</v>
      </c>
      <c r="H56" s="233"/>
      <c r="I56" s="234"/>
      <c r="J56" s="29"/>
      <c r="K56" s="184"/>
      <c r="L56" s="29">
        <f>SUM(M57:M60)</f>
        <v>0</v>
      </c>
      <c r="M56" s="137"/>
      <c r="N56" s="76"/>
    </row>
    <row r="57" spans="2:14" x14ac:dyDescent="0.25">
      <c r="B57" s="39">
        <v>2</v>
      </c>
      <c r="C57" s="89">
        <v>1</v>
      </c>
      <c r="D57" s="89">
        <v>1</v>
      </c>
      <c r="E57" s="89">
        <v>5</v>
      </c>
      <c r="F57" s="85">
        <v>0.1</v>
      </c>
      <c r="G57" s="270" t="s">
        <v>242</v>
      </c>
      <c r="H57" s="271"/>
      <c r="I57" s="272"/>
      <c r="J57" s="29"/>
      <c r="K57" s="184"/>
      <c r="L57" s="30"/>
      <c r="M57" s="137">
        <v>0</v>
      </c>
      <c r="N57" s="76"/>
    </row>
    <row r="58" spans="2:14" x14ac:dyDescent="0.25">
      <c r="B58" s="39">
        <v>2</v>
      </c>
      <c r="C58" s="89">
        <v>1</v>
      </c>
      <c r="D58" s="89">
        <v>1</v>
      </c>
      <c r="E58" s="89">
        <v>5</v>
      </c>
      <c r="F58" s="85">
        <v>0.2</v>
      </c>
      <c r="G58" s="260" t="s">
        <v>243</v>
      </c>
      <c r="H58" s="261"/>
      <c r="I58" s="262"/>
      <c r="J58" s="29"/>
      <c r="K58" s="184"/>
      <c r="L58" s="30"/>
      <c r="M58" s="137">
        <v>0</v>
      </c>
      <c r="N58" s="76"/>
    </row>
    <row r="59" spans="2:14" x14ac:dyDescent="0.25">
      <c r="B59" s="39">
        <v>2</v>
      </c>
      <c r="C59" s="89">
        <v>1</v>
      </c>
      <c r="D59" s="89">
        <v>1</v>
      </c>
      <c r="E59" s="89">
        <v>5</v>
      </c>
      <c r="F59" s="85">
        <v>0.3</v>
      </c>
      <c r="G59" s="260" t="s">
        <v>31</v>
      </c>
      <c r="H59" s="261"/>
      <c r="I59" s="262"/>
      <c r="J59" s="29"/>
      <c r="K59" s="184"/>
      <c r="L59" s="30"/>
      <c r="M59" s="137">
        <v>0</v>
      </c>
      <c r="N59" s="76"/>
    </row>
    <row r="60" spans="2:14" x14ac:dyDescent="0.25">
      <c r="B60" s="39">
        <v>2</v>
      </c>
      <c r="C60" s="89">
        <v>1</v>
      </c>
      <c r="D60" s="89">
        <v>1</v>
      </c>
      <c r="E60" s="89">
        <v>5</v>
      </c>
      <c r="F60" s="85">
        <v>0.4</v>
      </c>
      <c r="G60" s="260" t="s">
        <v>244</v>
      </c>
      <c r="H60" s="261"/>
      <c r="I60" s="262"/>
      <c r="J60" s="29"/>
      <c r="K60" s="184"/>
      <c r="L60" s="30"/>
      <c r="M60" s="137">
        <v>0</v>
      </c>
      <c r="N60" s="76"/>
    </row>
    <row r="61" spans="2:14" x14ac:dyDescent="0.25">
      <c r="B61" s="38">
        <v>2</v>
      </c>
      <c r="C61" s="87">
        <v>1</v>
      </c>
      <c r="D61" s="87">
        <v>1</v>
      </c>
      <c r="E61" s="87">
        <v>6</v>
      </c>
      <c r="F61" s="90"/>
      <c r="G61" s="232" t="s">
        <v>32</v>
      </c>
      <c r="H61" s="233"/>
      <c r="I61" s="234"/>
      <c r="J61" s="29"/>
      <c r="K61" s="184"/>
      <c r="L61" s="29">
        <f>SUM(M62)</f>
        <v>0</v>
      </c>
      <c r="M61" s="137"/>
      <c r="N61" s="76"/>
    </row>
    <row r="62" spans="2:14" x14ac:dyDescent="0.25">
      <c r="B62" s="39">
        <v>2</v>
      </c>
      <c r="C62" s="89">
        <v>1</v>
      </c>
      <c r="D62" s="89">
        <v>1</v>
      </c>
      <c r="E62" s="89">
        <v>6</v>
      </c>
      <c r="F62" s="85">
        <v>0.1</v>
      </c>
      <c r="G62" s="260" t="s">
        <v>32</v>
      </c>
      <c r="H62" s="261"/>
      <c r="I62" s="262"/>
      <c r="J62" s="29"/>
      <c r="K62" s="184"/>
      <c r="L62" s="30"/>
      <c r="M62" s="137"/>
      <c r="N62" s="76"/>
    </row>
    <row r="63" spans="2:14" x14ac:dyDescent="0.25">
      <c r="B63" s="38">
        <v>2</v>
      </c>
      <c r="C63" s="87">
        <v>1</v>
      </c>
      <c r="D63" s="87">
        <v>2</v>
      </c>
      <c r="E63" s="87"/>
      <c r="F63" s="90"/>
      <c r="G63" s="232" t="s">
        <v>33</v>
      </c>
      <c r="H63" s="233"/>
      <c r="I63" s="234"/>
      <c r="J63" s="29"/>
      <c r="K63" s="184">
        <f>SUM(L64+L66+L82)</f>
        <v>11248633.210000001</v>
      </c>
      <c r="L63" s="184"/>
      <c r="M63" s="137"/>
      <c r="N63" s="76"/>
    </row>
    <row r="64" spans="2:14" x14ac:dyDescent="0.25">
      <c r="B64" s="38">
        <v>2</v>
      </c>
      <c r="C64" s="87">
        <v>1</v>
      </c>
      <c r="D64" s="87">
        <v>2</v>
      </c>
      <c r="E64" s="87">
        <v>1</v>
      </c>
      <c r="F64" s="90"/>
      <c r="G64" s="232" t="s">
        <v>34</v>
      </c>
      <c r="H64" s="233"/>
      <c r="I64" s="234"/>
      <c r="J64" s="29"/>
      <c r="K64" s="184"/>
      <c r="L64" s="184">
        <f>SUM(M65)</f>
        <v>0</v>
      </c>
      <c r="M64" s="137"/>
      <c r="N64" s="76"/>
    </row>
    <row r="65" spans="2:14" x14ac:dyDescent="0.25">
      <c r="B65" s="39">
        <v>2</v>
      </c>
      <c r="C65" s="89">
        <v>1</v>
      </c>
      <c r="D65" s="89">
        <v>2</v>
      </c>
      <c r="E65" s="89">
        <v>1</v>
      </c>
      <c r="F65" s="85">
        <v>0.1</v>
      </c>
      <c r="G65" s="260" t="s">
        <v>35</v>
      </c>
      <c r="H65" s="261"/>
      <c r="I65" s="262"/>
      <c r="J65" s="29"/>
      <c r="K65" s="184"/>
      <c r="L65" s="30"/>
      <c r="M65" s="137">
        <v>0</v>
      </c>
      <c r="N65" s="76"/>
    </row>
    <row r="66" spans="2:14" x14ac:dyDescent="0.25">
      <c r="B66" s="38">
        <v>2</v>
      </c>
      <c r="C66" s="87">
        <v>1</v>
      </c>
      <c r="D66" s="87">
        <v>2</v>
      </c>
      <c r="E66" s="87">
        <v>2</v>
      </c>
      <c r="F66" s="90"/>
      <c r="G66" s="284" t="s">
        <v>36</v>
      </c>
      <c r="H66" s="285"/>
      <c r="I66" s="286"/>
      <c r="J66" s="29"/>
      <c r="K66" s="184"/>
      <c r="L66" s="29">
        <f>SUM(M67:M81)</f>
        <v>11248633.210000001</v>
      </c>
      <c r="M66" s="137"/>
      <c r="N66" s="76"/>
    </row>
    <row r="67" spans="2:14" x14ac:dyDescent="0.25">
      <c r="B67" s="39">
        <v>2</v>
      </c>
      <c r="C67" s="89">
        <v>1</v>
      </c>
      <c r="D67" s="89">
        <v>2</v>
      </c>
      <c r="E67" s="89">
        <v>2</v>
      </c>
      <c r="F67" s="85">
        <v>0.1</v>
      </c>
      <c r="G67" s="260" t="s">
        <v>37</v>
      </c>
      <c r="H67" s="261"/>
      <c r="I67" s="262"/>
      <c r="J67" s="29"/>
      <c r="K67" s="184"/>
      <c r="L67" s="30"/>
      <c r="M67" s="137">
        <v>0</v>
      </c>
      <c r="N67" s="76"/>
    </row>
    <row r="68" spans="2:14" x14ac:dyDescent="0.25">
      <c r="B68" s="39">
        <v>2</v>
      </c>
      <c r="C68" s="89">
        <v>1</v>
      </c>
      <c r="D68" s="89">
        <v>2</v>
      </c>
      <c r="E68" s="89">
        <v>2</v>
      </c>
      <c r="F68" s="85">
        <v>0.2</v>
      </c>
      <c r="G68" s="260" t="s">
        <v>269</v>
      </c>
      <c r="H68" s="261"/>
      <c r="I68" s="262"/>
      <c r="J68" s="29"/>
      <c r="K68" s="184"/>
      <c r="L68" s="30"/>
      <c r="M68" s="137"/>
      <c r="N68" s="76"/>
    </row>
    <row r="69" spans="2:14" x14ac:dyDescent="0.25">
      <c r="B69" s="39">
        <v>2</v>
      </c>
      <c r="C69" s="89">
        <v>1</v>
      </c>
      <c r="D69" s="89">
        <v>2</v>
      </c>
      <c r="E69" s="89">
        <v>2</v>
      </c>
      <c r="F69" s="85">
        <v>0.3</v>
      </c>
      <c r="G69" s="260" t="s">
        <v>245</v>
      </c>
      <c r="H69" s="261"/>
      <c r="I69" s="262"/>
      <c r="J69" s="29"/>
      <c r="K69" s="184"/>
      <c r="L69" s="30"/>
      <c r="M69" s="137">
        <v>0</v>
      </c>
      <c r="N69" s="76"/>
    </row>
    <row r="70" spans="2:14" x14ac:dyDescent="0.25">
      <c r="B70" s="39">
        <v>2</v>
      </c>
      <c r="C70" s="89">
        <v>1</v>
      </c>
      <c r="D70" s="89">
        <v>2</v>
      </c>
      <c r="E70" s="89">
        <v>2</v>
      </c>
      <c r="F70" s="85">
        <v>0.4</v>
      </c>
      <c r="G70" s="260" t="s">
        <v>38</v>
      </c>
      <c r="H70" s="261"/>
      <c r="I70" s="262"/>
      <c r="J70" s="29"/>
      <c r="K70" s="184"/>
      <c r="L70" s="30"/>
      <c r="M70" s="137">
        <v>0</v>
      </c>
      <c r="N70" s="76"/>
    </row>
    <row r="71" spans="2:14" x14ac:dyDescent="0.25">
      <c r="B71" s="39">
        <v>2</v>
      </c>
      <c r="C71" s="89">
        <v>1</v>
      </c>
      <c r="D71" s="89">
        <v>2</v>
      </c>
      <c r="E71" s="89">
        <v>2</v>
      </c>
      <c r="F71" s="85">
        <v>0.5</v>
      </c>
      <c r="G71" s="260" t="s">
        <v>39</v>
      </c>
      <c r="H71" s="261"/>
      <c r="I71" s="262"/>
      <c r="J71" s="32"/>
      <c r="K71" s="185"/>
      <c r="L71" s="32"/>
      <c r="M71" s="137">
        <v>52900</v>
      </c>
      <c r="N71" s="76"/>
    </row>
    <row r="72" spans="2:14" x14ac:dyDescent="0.25">
      <c r="B72" s="39">
        <v>2</v>
      </c>
      <c r="C72" s="89">
        <v>1</v>
      </c>
      <c r="D72" s="89">
        <v>2</v>
      </c>
      <c r="E72" s="89">
        <v>2</v>
      </c>
      <c r="F72" s="85">
        <v>0.6</v>
      </c>
      <c r="G72" s="260" t="s">
        <v>246</v>
      </c>
      <c r="H72" s="261"/>
      <c r="I72" s="262"/>
      <c r="J72" s="32"/>
      <c r="K72" s="185"/>
      <c r="L72" s="32"/>
      <c r="M72" s="137">
        <v>11195733.210000001</v>
      </c>
      <c r="N72" s="76"/>
    </row>
    <row r="73" spans="2:14" x14ac:dyDescent="0.25">
      <c r="B73" s="39">
        <v>2</v>
      </c>
      <c r="C73" s="89">
        <v>1</v>
      </c>
      <c r="D73" s="89">
        <v>2</v>
      </c>
      <c r="E73" s="89">
        <v>2</v>
      </c>
      <c r="F73" s="85">
        <v>0.7</v>
      </c>
      <c r="G73" s="260" t="s">
        <v>247</v>
      </c>
      <c r="H73" s="261"/>
      <c r="I73" s="262"/>
      <c r="J73" s="32"/>
      <c r="K73" s="185"/>
      <c r="L73" s="32"/>
      <c r="M73" s="138">
        <v>0</v>
      </c>
      <c r="N73" s="76"/>
    </row>
    <row r="74" spans="2:14" x14ac:dyDescent="0.25">
      <c r="B74" s="39">
        <v>2</v>
      </c>
      <c r="C74" s="89">
        <v>1</v>
      </c>
      <c r="D74" s="89">
        <v>2</v>
      </c>
      <c r="E74" s="89">
        <v>2</v>
      </c>
      <c r="F74" s="85">
        <v>0.8</v>
      </c>
      <c r="G74" s="260" t="s">
        <v>248</v>
      </c>
      <c r="H74" s="261"/>
      <c r="I74" s="262"/>
      <c r="J74" s="32"/>
      <c r="K74" s="185"/>
      <c r="L74" s="32"/>
      <c r="M74" s="138">
        <v>0</v>
      </c>
      <c r="N74" s="76"/>
    </row>
    <row r="75" spans="2:14" x14ac:dyDescent="0.25">
      <c r="B75" s="39">
        <v>2</v>
      </c>
      <c r="C75" s="89">
        <v>1</v>
      </c>
      <c r="D75" s="89">
        <v>2</v>
      </c>
      <c r="E75" s="89">
        <v>2</v>
      </c>
      <c r="F75" s="85">
        <v>0.9</v>
      </c>
      <c r="G75" s="260" t="s">
        <v>249</v>
      </c>
      <c r="H75" s="261"/>
      <c r="I75" s="262"/>
      <c r="J75" s="32"/>
      <c r="K75" s="185"/>
      <c r="L75" s="32"/>
      <c r="M75" s="138">
        <v>0</v>
      </c>
      <c r="N75" s="76"/>
    </row>
    <row r="76" spans="2:14" x14ac:dyDescent="0.25">
      <c r="B76" s="39">
        <v>2</v>
      </c>
      <c r="C76" s="89">
        <v>1</v>
      </c>
      <c r="D76" s="89">
        <v>2</v>
      </c>
      <c r="E76" s="89">
        <v>2</v>
      </c>
      <c r="F76" s="85">
        <v>10</v>
      </c>
      <c r="G76" s="260" t="s">
        <v>250</v>
      </c>
      <c r="H76" s="261"/>
      <c r="I76" s="262"/>
      <c r="J76" s="32"/>
      <c r="K76" s="185"/>
      <c r="L76" s="32"/>
      <c r="M76" s="138">
        <v>0</v>
      </c>
      <c r="N76" s="76"/>
    </row>
    <row r="77" spans="2:14" x14ac:dyDescent="0.25">
      <c r="B77" s="39">
        <v>2</v>
      </c>
      <c r="C77" s="89">
        <v>1</v>
      </c>
      <c r="D77" s="89">
        <v>2</v>
      </c>
      <c r="E77" s="89">
        <v>2</v>
      </c>
      <c r="F77" s="85">
        <v>11</v>
      </c>
      <c r="G77" s="260" t="s">
        <v>251</v>
      </c>
      <c r="H77" s="261"/>
      <c r="I77" s="262"/>
      <c r="J77" s="32"/>
      <c r="K77" s="185"/>
      <c r="L77" s="32"/>
      <c r="M77" s="139"/>
      <c r="N77" s="76"/>
    </row>
    <row r="78" spans="2:14" x14ac:dyDescent="0.25">
      <c r="B78" s="39">
        <v>2</v>
      </c>
      <c r="C78" s="89">
        <v>1</v>
      </c>
      <c r="D78" s="89">
        <v>2</v>
      </c>
      <c r="E78" s="89">
        <v>2</v>
      </c>
      <c r="F78" s="85">
        <v>12</v>
      </c>
      <c r="G78" s="260" t="s">
        <v>252</v>
      </c>
      <c r="H78" s="261"/>
      <c r="I78" s="262"/>
      <c r="J78" s="32"/>
      <c r="K78" s="185"/>
      <c r="L78" s="32"/>
      <c r="M78" s="139"/>
      <c r="N78" s="76"/>
    </row>
    <row r="79" spans="2:14" x14ac:dyDescent="0.25">
      <c r="B79" s="39">
        <v>2</v>
      </c>
      <c r="C79" s="89">
        <v>1</v>
      </c>
      <c r="D79" s="89">
        <v>2</v>
      </c>
      <c r="E79" s="89">
        <v>2</v>
      </c>
      <c r="F79" s="85">
        <v>13</v>
      </c>
      <c r="G79" s="260" t="s">
        <v>253</v>
      </c>
      <c r="H79" s="261"/>
      <c r="I79" s="262"/>
      <c r="J79" s="32"/>
      <c r="K79" s="185"/>
      <c r="L79" s="32"/>
      <c r="M79" s="139"/>
      <c r="N79" s="76"/>
    </row>
    <row r="80" spans="2:14" x14ac:dyDescent="0.25">
      <c r="B80" s="39">
        <v>2</v>
      </c>
      <c r="C80" s="89">
        <v>1</v>
      </c>
      <c r="D80" s="89">
        <v>2</v>
      </c>
      <c r="E80" s="89">
        <v>2</v>
      </c>
      <c r="F80" s="85">
        <v>14</v>
      </c>
      <c r="G80" s="260" t="s">
        <v>254</v>
      </c>
      <c r="H80" s="261"/>
      <c r="I80" s="262"/>
      <c r="J80" s="32"/>
      <c r="K80" s="185"/>
      <c r="L80" s="32"/>
      <c r="M80" s="139"/>
      <c r="N80" s="76"/>
    </row>
    <row r="81" spans="2:14" x14ac:dyDescent="0.25">
      <c r="B81" s="39">
        <v>2</v>
      </c>
      <c r="C81" s="89">
        <v>1</v>
      </c>
      <c r="D81" s="89">
        <v>2</v>
      </c>
      <c r="E81" s="89">
        <v>2</v>
      </c>
      <c r="F81" s="85">
        <v>15</v>
      </c>
      <c r="G81" s="260" t="s">
        <v>255</v>
      </c>
      <c r="H81" s="261"/>
      <c r="I81" s="262"/>
      <c r="J81" s="32"/>
      <c r="K81" s="185"/>
      <c r="L81" s="32"/>
      <c r="M81" s="139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32" t="s">
        <v>40</v>
      </c>
      <c r="H82" s="233"/>
      <c r="I82" s="234"/>
      <c r="J82" s="32"/>
      <c r="K82" s="185"/>
      <c r="L82" s="32">
        <f>SUM(M83)</f>
        <v>0</v>
      </c>
      <c r="M82" s="139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70" t="s">
        <v>40</v>
      </c>
      <c r="H83" s="271"/>
      <c r="I83" s="272"/>
      <c r="J83" s="32"/>
      <c r="K83" s="185"/>
      <c r="L83" s="32"/>
      <c r="M83" s="139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32" t="s">
        <v>41</v>
      </c>
      <c r="H84" s="233"/>
      <c r="I84" s="234"/>
      <c r="J84" s="32"/>
      <c r="K84" s="185">
        <f>L85+L88</f>
        <v>0</v>
      </c>
      <c r="L84" s="32"/>
      <c r="M84" s="139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32" t="s">
        <v>42</v>
      </c>
      <c r="H85" s="233"/>
      <c r="I85" s="234"/>
      <c r="J85" s="32"/>
      <c r="K85" s="185"/>
      <c r="L85" s="32">
        <f>SUM(M86:M87)</f>
        <v>0</v>
      </c>
      <c r="M85" s="139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70" t="s">
        <v>43</v>
      </c>
      <c r="H86" s="271"/>
      <c r="I86" s="272"/>
      <c r="J86" s="32"/>
      <c r="K86" s="185"/>
      <c r="L86" s="32"/>
      <c r="M86" s="139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70" t="s">
        <v>256</v>
      </c>
      <c r="H87" s="271"/>
      <c r="I87" s="272"/>
      <c r="J87" s="32"/>
      <c r="K87" s="185"/>
      <c r="L87" s="32"/>
      <c r="M87" s="139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32" t="s">
        <v>257</v>
      </c>
      <c r="H88" s="233"/>
      <c r="I88" s="234"/>
      <c r="J88" s="32"/>
      <c r="K88" s="185"/>
      <c r="L88" s="32">
        <f>SUM(M89:M90)</f>
        <v>0</v>
      </c>
      <c r="M88" s="139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70" t="s">
        <v>258</v>
      </c>
      <c r="H89" s="271"/>
      <c r="I89" s="272"/>
      <c r="J89" s="32"/>
      <c r="K89" s="185"/>
      <c r="L89" s="32"/>
      <c r="M89" s="139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70" t="s">
        <v>259</v>
      </c>
      <c r="H90" s="271"/>
      <c r="I90" s="272"/>
      <c r="J90" s="32"/>
      <c r="K90" s="185"/>
      <c r="L90" s="32"/>
      <c r="M90" s="139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32" t="s">
        <v>44</v>
      </c>
      <c r="H91" s="233"/>
      <c r="I91" s="234"/>
      <c r="J91" s="32"/>
      <c r="K91" s="185">
        <f>L92+L94</f>
        <v>0</v>
      </c>
      <c r="L91" s="32"/>
      <c r="M91" s="139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32" t="s">
        <v>45</v>
      </c>
      <c r="H92" s="233"/>
      <c r="I92" s="234"/>
      <c r="J92" s="32"/>
      <c r="K92" s="185"/>
      <c r="L92" s="32">
        <f>SUM(M93)</f>
        <v>0</v>
      </c>
      <c r="M92" s="139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70" t="s">
        <v>45</v>
      </c>
      <c r="H93" s="271"/>
      <c r="I93" s="272"/>
      <c r="J93" s="32"/>
      <c r="K93" s="185"/>
      <c r="L93" s="32"/>
      <c r="M93" s="139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32" t="s">
        <v>260</v>
      </c>
      <c r="H94" s="233"/>
      <c r="I94" s="234"/>
      <c r="J94" s="32"/>
      <c r="K94" s="185"/>
      <c r="L94" s="32">
        <f>SUM(M95:M98)</f>
        <v>0</v>
      </c>
      <c r="M94" s="139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70" t="s">
        <v>261</v>
      </c>
      <c r="H95" s="271"/>
      <c r="I95" s="272"/>
      <c r="J95" s="32"/>
      <c r="K95" s="185"/>
      <c r="L95" s="32"/>
      <c r="M95" s="139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70" t="s">
        <v>262</v>
      </c>
      <c r="H96" s="271"/>
      <c r="I96" s="272"/>
      <c r="J96" s="32"/>
      <c r="K96" s="185"/>
      <c r="L96" s="32"/>
      <c r="M96" s="139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70" t="s">
        <v>263</v>
      </c>
      <c r="H97" s="271"/>
      <c r="I97" s="272"/>
      <c r="J97" s="32"/>
      <c r="K97" s="185"/>
      <c r="L97" s="32"/>
      <c r="M97" s="139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70" t="s">
        <v>264</v>
      </c>
      <c r="H98" s="271"/>
      <c r="I98" s="272"/>
      <c r="J98" s="32"/>
      <c r="K98" s="185"/>
      <c r="L98" s="32"/>
      <c r="M98" s="139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32" t="s">
        <v>46</v>
      </c>
      <c r="H99" s="233"/>
      <c r="I99" s="234"/>
      <c r="J99" s="32"/>
      <c r="K99" s="185">
        <f>L100</f>
        <v>4024001.6999999997</v>
      </c>
      <c r="L99" s="32"/>
      <c r="M99" s="139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32" t="s">
        <v>47</v>
      </c>
      <c r="H100" s="233"/>
      <c r="I100" s="234"/>
      <c r="J100" s="32"/>
      <c r="K100" s="185"/>
      <c r="L100" s="32">
        <f>SUM(M101:M104)</f>
        <v>4024001.6999999997</v>
      </c>
      <c r="M100" s="139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70" t="s">
        <v>48</v>
      </c>
      <c r="H101" s="271"/>
      <c r="I101" s="272"/>
      <c r="J101" s="32"/>
      <c r="K101" s="185"/>
      <c r="L101" s="32"/>
      <c r="M101" s="137">
        <v>1854665.7099999997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70" t="s">
        <v>49</v>
      </c>
      <c r="H102" s="271"/>
      <c r="I102" s="272"/>
      <c r="J102" s="32"/>
      <c r="K102" s="185"/>
      <c r="L102" s="32"/>
      <c r="M102" s="137">
        <v>1857281.78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70" t="s">
        <v>50</v>
      </c>
      <c r="H103" s="271"/>
      <c r="I103" s="272"/>
      <c r="J103" s="32"/>
      <c r="K103" s="185"/>
      <c r="L103" s="32"/>
      <c r="M103" s="137">
        <v>312054.20999999996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70" t="s">
        <v>265</v>
      </c>
      <c r="H104" s="271"/>
      <c r="I104" s="272"/>
      <c r="J104" s="32"/>
      <c r="K104" s="185"/>
      <c r="L104" s="32"/>
      <c r="M104" s="186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48" t="s">
        <v>51</v>
      </c>
      <c r="H105" s="249"/>
      <c r="I105" s="250"/>
      <c r="J105" s="26">
        <f>K106+K116+K120+K124+K131+K144+K151+K172+K197</f>
        <v>3810663.5500000003</v>
      </c>
      <c r="K105" s="25"/>
      <c r="L105" s="25"/>
      <c r="M105" s="83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32" t="s">
        <v>52</v>
      </c>
      <c r="H106" s="233"/>
      <c r="I106" s="234"/>
      <c r="J106" s="25"/>
      <c r="K106" s="25">
        <f>L107</f>
        <v>275196.26</v>
      </c>
      <c r="L106" s="25"/>
      <c r="M106" s="83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32" t="s">
        <v>53</v>
      </c>
      <c r="H107" s="233"/>
      <c r="I107" s="234"/>
      <c r="J107" s="25"/>
      <c r="K107" s="25"/>
      <c r="L107" s="25">
        <f>SUM(M109:M115)</f>
        <v>275196.26</v>
      </c>
      <c r="M107" s="83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29" t="s">
        <v>607</v>
      </c>
      <c r="H108" s="230"/>
      <c r="I108" s="231"/>
      <c r="J108" s="25"/>
      <c r="K108" s="25"/>
      <c r="L108" s="25"/>
      <c r="M108" s="83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29" t="s">
        <v>270</v>
      </c>
      <c r="H109" s="230"/>
      <c r="I109" s="231"/>
      <c r="J109" s="25"/>
      <c r="K109" s="25"/>
      <c r="L109" s="25"/>
      <c r="M109" s="83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29" t="s">
        <v>54</v>
      </c>
      <c r="H110" s="230"/>
      <c r="I110" s="231"/>
      <c r="J110" s="25"/>
      <c r="K110" s="25"/>
      <c r="L110" s="25"/>
      <c r="M110" s="83">
        <v>98542.05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29" t="s">
        <v>55</v>
      </c>
      <c r="H111" s="230"/>
      <c r="I111" s="231"/>
      <c r="J111" s="25"/>
      <c r="K111" s="25"/>
      <c r="L111" s="25"/>
      <c r="M111" s="83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29" t="s">
        <v>56</v>
      </c>
      <c r="H112" s="230"/>
      <c r="I112" s="231"/>
      <c r="J112" s="25"/>
      <c r="K112" s="25"/>
      <c r="L112" s="25"/>
      <c r="M112" s="83">
        <v>141654.21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29" t="s">
        <v>57</v>
      </c>
      <c r="H113" s="230"/>
      <c r="I113" s="231"/>
      <c r="J113" s="25"/>
      <c r="K113" s="25"/>
      <c r="L113" s="25"/>
      <c r="M113" s="140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7</v>
      </c>
      <c r="F114" s="76">
        <v>0.1</v>
      </c>
      <c r="G114" s="229" t="s">
        <v>58</v>
      </c>
      <c r="H114" s="230"/>
      <c r="I114" s="231"/>
      <c r="J114" s="25"/>
      <c r="K114" s="25"/>
      <c r="L114" s="25"/>
      <c r="M114" s="74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8</v>
      </c>
      <c r="F115" s="76">
        <v>0.1</v>
      </c>
      <c r="G115" s="229" t="s">
        <v>59</v>
      </c>
      <c r="H115" s="230"/>
      <c r="I115" s="231"/>
      <c r="J115" s="25"/>
      <c r="K115" s="25"/>
      <c r="L115" s="25"/>
      <c r="M115" s="74">
        <v>35000</v>
      </c>
      <c r="N115" s="76"/>
    </row>
    <row r="116" spans="2:14" x14ac:dyDescent="0.25">
      <c r="B116" s="41">
        <v>2</v>
      </c>
      <c r="C116" s="41">
        <v>2</v>
      </c>
      <c r="D116" s="41">
        <v>2</v>
      </c>
      <c r="E116" s="41"/>
      <c r="F116" s="77"/>
      <c r="G116" s="232" t="s">
        <v>60</v>
      </c>
      <c r="H116" s="233"/>
      <c r="I116" s="234"/>
      <c r="J116" s="25"/>
      <c r="K116" s="25">
        <f>L117</f>
        <v>40000</v>
      </c>
      <c r="L116" s="25"/>
      <c r="M116" s="74"/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>
        <v>1</v>
      </c>
      <c r="F117" s="77"/>
      <c r="G117" s="232" t="s">
        <v>61</v>
      </c>
      <c r="H117" s="233"/>
      <c r="I117" s="234"/>
      <c r="J117" s="25"/>
      <c r="K117" s="25"/>
      <c r="L117" s="25">
        <f>SUM(M118:M119)</f>
        <v>40000</v>
      </c>
      <c r="M117" s="74"/>
      <c r="N117" s="76"/>
    </row>
    <row r="118" spans="2:14" x14ac:dyDescent="0.25">
      <c r="B118" s="42">
        <v>2</v>
      </c>
      <c r="C118" s="42">
        <v>2</v>
      </c>
      <c r="D118" s="42">
        <v>2</v>
      </c>
      <c r="E118" s="42">
        <v>1</v>
      </c>
      <c r="F118" s="76">
        <v>0.1</v>
      </c>
      <c r="G118" s="229" t="s">
        <v>61</v>
      </c>
      <c r="H118" s="230"/>
      <c r="I118" s="231"/>
      <c r="J118" s="25"/>
      <c r="K118" s="25"/>
      <c r="L118" s="25"/>
      <c r="M118" s="74">
        <v>40000</v>
      </c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2</v>
      </c>
      <c r="F119" s="76">
        <v>0.1</v>
      </c>
      <c r="G119" s="229" t="s">
        <v>62</v>
      </c>
      <c r="H119" s="230"/>
      <c r="I119" s="231"/>
      <c r="J119" s="25"/>
      <c r="K119" s="25"/>
      <c r="L119" s="25"/>
      <c r="M119" s="74">
        <v>0</v>
      </c>
      <c r="N119" s="76"/>
    </row>
    <row r="120" spans="2:14" x14ac:dyDescent="0.25">
      <c r="B120" s="41">
        <v>2</v>
      </c>
      <c r="C120" s="41">
        <v>2</v>
      </c>
      <c r="D120" s="41">
        <v>3</v>
      </c>
      <c r="E120" s="41"/>
      <c r="F120" s="77"/>
      <c r="G120" s="232" t="s">
        <v>63</v>
      </c>
      <c r="H120" s="233"/>
      <c r="I120" s="234"/>
      <c r="J120" s="25"/>
      <c r="K120" s="25">
        <f>L121</f>
        <v>0</v>
      </c>
      <c r="L120" s="25"/>
      <c r="M120" s="74"/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>
        <v>1</v>
      </c>
      <c r="F121" s="77"/>
      <c r="G121" s="232" t="s">
        <v>64</v>
      </c>
      <c r="H121" s="233"/>
      <c r="I121" s="234"/>
      <c r="J121" s="25"/>
      <c r="K121" s="25"/>
      <c r="L121" s="25">
        <f>SUM(M122:M123)</f>
        <v>0</v>
      </c>
      <c r="M121" s="74"/>
      <c r="N121" s="76"/>
    </row>
    <row r="122" spans="2:14" x14ac:dyDescent="0.25">
      <c r="B122" s="42">
        <v>2</v>
      </c>
      <c r="C122" s="42">
        <v>2</v>
      </c>
      <c r="D122" s="42">
        <v>3</v>
      </c>
      <c r="E122" s="42">
        <v>1</v>
      </c>
      <c r="F122" s="76">
        <v>0.1</v>
      </c>
      <c r="G122" s="229" t="s">
        <v>64</v>
      </c>
      <c r="H122" s="230"/>
      <c r="I122" s="231"/>
      <c r="J122" s="25"/>
      <c r="K122" s="25"/>
      <c r="L122" s="25"/>
      <c r="M122" s="137">
        <v>0</v>
      </c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2</v>
      </c>
      <c r="F123" s="76">
        <v>0.1</v>
      </c>
      <c r="G123" s="229" t="s">
        <v>65</v>
      </c>
      <c r="H123" s="230"/>
      <c r="I123" s="231"/>
      <c r="J123" s="25"/>
      <c r="K123" s="25"/>
      <c r="L123" s="25"/>
      <c r="M123" s="74">
        <v>0</v>
      </c>
      <c r="N123" s="76"/>
    </row>
    <row r="124" spans="2:14" x14ac:dyDescent="0.25">
      <c r="B124" s="41">
        <v>2</v>
      </c>
      <c r="C124" s="41">
        <v>2</v>
      </c>
      <c r="D124" s="41">
        <v>4</v>
      </c>
      <c r="E124" s="41"/>
      <c r="F124" s="76"/>
      <c r="G124" s="232" t="s">
        <v>66</v>
      </c>
      <c r="H124" s="233"/>
      <c r="I124" s="234"/>
      <c r="J124" s="25"/>
      <c r="K124" s="25">
        <f>L125</f>
        <v>91000</v>
      </c>
      <c r="L124" s="25"/>
      <c r="M124" s="74"/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>
        <v>1</v>
      </c>
      <c r="F125" s="77"/>
      <c r="G125" s="232" t="s">
        <v>67</v>
      </c>
      <c r="H125" s="233"/>
      <c r="I125" s="234"/>
      <c r="J125" s="25"/>
      <c r="K125" s="25"/>
      <c r="L125" s="25">
        <f>SUM(M126:M130)</f>
        <v>91000</v>
      </c>
      <c r="M125" s="74"/>
      <c r="N125" s="76"/>
    </row>
    <row r="126" spans="2:14" x14ac:dyDescent="0.25">
      <c r="B126" s="42">
        <v>2</v>
      </c>
      <c r="C126" s="42">
        <v>2</v>
      </c>
      <c r="D126" s="42">
        <v>4</v>
      </c>
      <c r="E126" s="42">
        <v>1</v>
      </c>
      <c r="F126" s="76">
        <v>0.1</v>
      </c>
      <c r="G126" s="229" t="s">
        <v>67</v>
      </c>
      <c r="H126" s="230"/>
      <c r="I126" s="231"/>
      <c r="J126" s="25"/>
      <c r="K126" s="25"/>
      <c r="L126" s="25"/>
      <c r="M126" s="74">
        <v>0</v>
      </c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2</v>
      </c>
      <c r="F127" s="76">
        <v>0.1</v>
      </c>
      <c r="G127" s="229" t="s">
        <v>68</v>
      </c>
      <c r="H127" s="230"/>
      <c r="I127" s="231"/>
      <c r="J127" s="25"/>
      <c r="K127" s="25"/>
      <c r="L127" s="25"/>
      <c r="M127" s="91">
        <v>91000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3</v>
      </c>
      <c r="F128" s="76">
        <v>0.1</v>
      </c>
      <c r="G128" s="229" t="s">
        <v>69</v>
      </c>
      <c r="H128" s="230"/>
      <c r="I128" s="231"/>
      <c r="J128" s="25"/>
      <c r="K128" s="25"/>
      <c r="L128" s="25"/>
      <c r="M128" s="91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0.2</v>
      </c>
      <c r="G129" s="229" t="s">
        <v>271</v>
      </c>
      <c r="H129" s="230"/>
      <c r="I129" s="231"/>
      <c r="J129" s="25"/>
      <c r="K129" s="25"/>
      <c r="L129" s="25"/>
      <c r="M129" s="74"/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4</v>
      </c>
      <c r="F130" s="76">
        <v>0.1</v>
      </c>
      <c r="G130" s="229" t="s">
        <v>70</v>
      </c>
      <c r="H130" s="230"/>
      <c r="I130" s="231"/>
      <c r="J130" s="25"/>
      <c r="K130" s="25"/>
      <c r="L130" s="25"/>
      <c r="M130" s="91">
        <v>0</v>
      </c>
      <c r="N130" s="76"/>
    </row>
    <row r="131" spans="2:14" x14ac:dyDescent="0.25">
      <c r="B131" s="41">
        <v>2</v>
      </c>
      <c r="C131" s="41">
        <v>2</v>
      </c>
      <c r="D131" s="41">
        <v>5</v>
      </c>
      <c r="E131" s="41"/>
      <c r="F131" s="77"/>
      <c r="G131" s="232" t="s">
        <v>71</v>
      </c>
      <c r="H131" s="233"/>
      <c r="I131" s="234"/>
      <c r="J131" s="25"/>
      <c r="K131" s="25">
        <f>L132+L142</f>
        <v>740000</v>
      </c>
      <c r="L131" s="25"/>
      <c r="M131" s="74"/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>
        <v>1</v>
      </c>
      <c r="F132" s="77"/>
      <c r="G132" s="232" t="s">
        <v>72</v>
      </c>
      <c r="H132" s="233"/>
      <c r="I132" s="234"/>
      <c r="J132" s="25"/>
      <c r="K132" s="25"/>
      <c r="L132" s="25">
        <f>SUM(M133:M141)</f>
        <v>740000</v>
      </c>
      <c r="M132" s="74"/>
      <c r="N132" s="76"/>
    </row>
    <row r="133" spans="2:14" x14ac:dyDescent="0.25">
      <c r="B133" s="42">
        <v>2</v>
      </c>
      <c r="C133" s="42">
        <v>2</v>
      </c>
      <c r="D133" s="42">
        <v>5</v>
      </c>
      <c r="E133" s="42">
        <v>1</v>
      </c>
      <c r="F133" s="76">
        <v>0.1</v>
      </c>
      <c r="G133" s="229" t="s">
        <v>72</v>
      </c>
      <c r="H133" s="230"/>
      <c r="I133" s="231"/>
      <c r="J133" s="25"/>
      <c r="K133" s="25"/>
      <c r="L133" s="25"/>
      <c r="M133" s="91">
        <v>0</v>
      </c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2</v>
      </c>
      <c r="F134" s="76">
        <v>0.1</v>
      </c>
      <c r="G134" s="229" t="s">
        <v>73</v>
      </c>
      <c r="H134" s="230"/>
      <c r="I134" s="231"/>
      <c r="J134" s="25"/>
      <c r="K134" s="25"/>
      <c r="L134" s="25"/>
      <c r="M134" s="91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3</v>
      </c>
      <c r="F135" s="76">
        <v>0.1</v>
      </c>
      <c r="G135" s="229" t="s">
        <v>74</v>
      </c>
      <c r="H135" s="230"/>
      <c r="I135" s="231"/>
      <c r="J135" s="25"/>
      <c r="K135" s="25"/>
      <c r="L135" s="25"/>
      <c r="M135" s="91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0.2</v>
      </c>
      <c r="G136" s="229" t="s">
        <v>75</v>
      </c>
      <c r="H136" s="230"/>
      <c r="I136" s="231"/>
      <c r="J136" s="25"/>
      <c r="K136" s="25"/>
      <c r="L136" s="25"/>
      <c r="M136" s="91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0.3</v>
      </c>
      <c r="G137" s="229" t="s">
        <v>76</v>
      </c>
      <c r="H137" s="230"/>
      <c r="I137" s="231"/>
      <c r="J137" s="25"/>
      <c r="K137" s="25"/>
      <c r="L137" s="25"/>
      <c r="M137" s="91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0.4</v>
      </c>
      <c r="G138" s="229" t="s">
        <v>77</v>
      </c>
      <c r="H138" s="230"/>
      <c r="I138" s="231"/>
      <c r="J138" s="25"/>
      <c r="K138" s="25"/>
      <c r="L138" s="25"/>
      <c r="M138" s="91">
        <v>0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0.5</v>
      </c>
      <c r="G139" s="229" t="s">
        <v>272</v>
      </c>
      <c r="H139" s="230"/>
      <c r="I139" s="231"/>
      <c r="J139" s="25"/>
      <c r="K139" s="25"/>
      <c r="L139" s="25"/>
      <c r="M139" s="91">
        <v>0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4</v>
      </c>
      <c r="F140" s="76">
        <v>0.1</v>
      </c>
      <c r="G140" s="229" t="s">
        <v>78</v>
      </c>
      <c r="H140" s="230"/>
      <c r="I140" s="231"/>
      <c r="J140" s="25"/>
      <c r="K140" s="25"/>
      <c r="L140" s="25"/>
      <c r="M140" s="91">
        <v>740000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8</v>
      </c>
      <c r="F141" s="76">
        <v>0.1</v>
      </c>
      <c r="G141" s="229" t="s">
        <v>79</v>
      </c>
      <c r="H141" s="230"/>
      <c r="I141" s="231"/>
      <c r="J141" s="25"/>
      <c r="K141" s="25"/>
      <c r="L141" s="25"/>
      <c r="M141" s="91">
        <v>0</v>
      </c>
      <c r="N141" s="76"/>
    </row>
    <row r="142" spans="2:14" x14ac:dyDescent="0.25">
      <c r="B142" s="31">
        <v>2</v>
      </c>
      <c r="C142" s="31">
        <v>2</v>
      </c>
      <c r="D142" s="31">
        <v>5</v>
      </c>
      <c r="E142" s="31">
        <v>9</v>
      </c>
      <c r="F142" s="78"/>
      <c r="G142" s="297" t="s">
        <v>605</v>
      </c>
      <c r="H142" s="298"/>
      <c r="I142" s="299"/>
      <c r="J142" s="32"/>
      <c r="K142" s="185"/>
      <c r="L142" s="32">
        <f>SUM(M143)</f>
        <v>0</v>
      </c>
      <c r="M142" s="74"/>
      <c r="N142" s="76"/>
    </row>
    <row r="143" spans="2:14" x14ac:dyDescent="0.25">
      <c r="B143" s="78">
        <v>2</v>
      </c>
      <c r="C143" s="78">
        <v>2</v>
      </c>
      <c r="D143" s="78">
        <v>5</v>
      </c>
      <c r="E143" s="78">
        <v>9</v>
      </c>
      <c r="F143" s="78">
        <v>0.1</v>
      </c>
      <c r="G143" s="270" t="s">
        <v>606</v>
      </c>
      <c r="H143" s="271"/>
      <c r="I143" s="272"/>
      <c r="J143" s="32"/>
      <c r="K143" s="185"/>
      <c r="L143" s="32"/>
      <c r="M143" s="91">
        <v>0</v>
      </c>
      <c r="N143" s="76"/>
    </row>
    <row r="144" spans="2:14" x14ac:dyDescent="0.25">
      <c r="B144" s="41">
        <v>2</v>
      </c>
      <c r="C144" s="41">
        <v>2</v>
      </c>
      <c r="D144" s="41">
        <v>6</v>
      </c>
      <c r="E144" s="41"/>
      <c r="F144" s="77"/>
      <c r="G144" s="232" t="s">
        <v>80</v>
      </c>
      <c r="H144" s="233"/>
      <c r="I144" s="234"/>
      <c r="J144" s="25"/>
      <c r="K144" s="25">
        <f>L145</f>
        <v>0</v>
      </c>
      <c r="L144" s="25"/>
      <c r="M144" s="74"/>
      <c r="N144" s="76"/>
    </row>
    <row r="145" spans="2:14" x14ac:dyDescent="0.25">
      <c r="B145" s="41">
        <v>2</v>
      </c>
      <c r="C145" s="92">
        <v>2</v>
      </c>
      <c r="D145" s="92">
        <v>6</v>
      </c>
      <c r="E145" s="92">
        <v>1</v>
      </c>
      <c r="F145" s="93"/>
      <c r="G145" s="232" t="s">
        <v>81</v>
      </c>
      <c r="H145" s="233"/>
      <c r="I145" s="234"/>
      <c r="J145" s="25"/>
      <c r="K145" s="25"/>
      <c r="L145" s="25">
        <f>SUM(M146:M150)</f>
        <v>0</v>
      </c>
      <c r="M145" s="74"/>
      <c r="N145" s="76"/>
    </row>
    <row r="146" spans="2:14" x14ac:dyDescent="0.25">
      <c r="B146" s="42">
        <v>2</v>
      </c>
      <c r="C146" s="42">
        <v>2</v>
      </c>
      <c r="D146" s="42">
        <v>6</v>
      </c>
      <c r="E146" s="42">
        <v>1</v>
      </c>
      <c r="F146" s="76">
        <v>0.1</v>
      </c>
      <c r="G146" s="229" t="s">
        <v>82</v>
      </c>
      <c r="H146" s="230"/>
      <c r="I146" s="231"/>
      <c r="J146" s="25"/>
      <c r="K146" s="25"/>
      <c r="L146" s="25"/>
      <c r="M146" s="91">
        <v>0</v>
      </c>
      <c r="N146" s="76"/>
    </row>
    <row r="147" spans="2:14" x14ac:dyDescent="0.25">
      <c r="B147" s="42">
        <v>2</v>
      </c>
      <c r="C147" s="42">
        <v>2</v>
      </c>
      <c r="D147" s="42">
        <v>6</v>
      </c>
      <c r="E147" s="42">
        <v>2</v>
      </c>
      <c r="F147" s="76">
        <v>0.1</v>
      </c>
      <c r="G147" s="229" t="s">
        <v>83</v>
      </c>
      <c r="H147" s="230"/>
      <c r="I147" s="231"/>
      <c r="J147" s="25"/>
      <c r="K147" s="25"/>
      <c r="L147" s="25"/>
      <c r="M147" s="91">
        <v>0</v>
      </c>
      <c r="N147" s="76"/>
    </row>
    <row r="148" spans="2:14" x14ac:dyDescent="0.25">
      <c r="B148" s="42">
        <v>2</v>
      </c>
      <c r="C148" s="42">
        <v>2</v>
      </c>
      <c r="D148" s="42">
        <v>6</v>
      </c>
      <c r="E148" s="42">
        <v>3</v>
      </c>
      <c r="F148" s="76">
        <v>0.1</v>
      </c>
      <c r="G148" s="229" t="s">
        <v>84</v>
      </c>
      <c r="H148" s="230"/>
      <c r="I148" s="231"/>
      <c r="J148" s="25"/>
      <c r="K148" s="25"/>
      <c r="L148" s="25"/>
      <c r="M148" s="91">
        <v>0</v>
      </c>
      <c r="N148" s="76"/>
    </row>
    <row r="149" spans="2:14" x14ac:dyDescent="0.25">
      <c r="B149" s="42">
        <v>2</v>
      </c>
      <c r="C149" s="42">
        <v>2</v>
      </c>
      <c r="D149" s="42">
        <v>6</v>
      </c>
      <c r="E149" s="42">
        <v>4</v>
      </c>
      <c r="F149" s="76">
        <v>0.1</v>
      </c>
      <c r="G149" s="229" t="s">
        <v>85</v>
      </c>
      <c r="H149" s="230"/>
      <c r="I149" s="231"/>
      <c r="J149" s="25"/>
      <c r="K149" s="25"/>
      <c r="L149" s="25"/>
      <c r="M149" s="91">
        <v>0</v>
      </c>
      <c r="N149" s="76"/>
    </row>
    <row r="150" spans="2:14" x14ac:dyDescent="0.25">
      <c r="B150" s="42">
        <v>2</v>
      </c>
      <c r="C150" s="42">
        <v>2</v>
      </c>
      <c r="D150" s="42">
        <v>6</v>
      </c>
      <c r="E150" s="42">
        <v>9</v>
      </c>
      <c r="F150" s="76">
        <v>0.1</v>
      </c>
      <c r="G150" s="229" t="s">
        <v>86</v>
      </c>
      <c r="H150" s="230"/>
      <c r="I150" s="231"/>
      <c r="J150" s="25"/>
      <c r="K150" s="25"/>
      <c r="L150" s="25"/>
      <c r="M150" s="74"/>
      <c r="N150" s="76"/>
    </row>
    <row r="151" spans="2:14" x14ac:dyDescent="0.25">
      <c r="B151" s="41">
        <v>2</v>
      </c>
      <c r="C151" s="41">
        <v>2</v>
      </c>
      <c r="D151" s="41">
        <v>7</v>
      </c>
      <c r="E151" s="41"/>
      <c r="F151" s="77"/>
      <c r="G151" s="232" t="s">
        <v>87</v>
      </c>
      <c r="H151" s="233"/>
      <c r="I151" s="234"/>
      <c r="J151" s="25"/>
      <c r="K151" s="25">
        <f>L152+L161</f>
        <v>2612641.52</v>
      </c>
      <c r="L151" s="25"/>
      <c r="M151" s="74"/>
      <c r="N151" s="76"/>
    </row>
    <row r="152" spans="2:14" x14ac:dyDescent="0.25">
      <c r="B152" s="41">
        <v>2</v>
      </c>
      <c r="C152" s="94">
        <v>2</v>
      </c>
      <c r="D152" s="92">
        <v>7</v>
      </c>
      <c r="E152" s="92">
        <v>1</v>
      </c>
      <c r="F152" s="93"/>
      <c r="G152" s="232" t="s">
        <v>88</v>
      </c>
      <c r="H152" s="233"/>
      <c r="I152" s="234"/>
      <c r="J152" s="25"/>
      <c r="K152" s="25"/>
      <c r="L152" s="25">
        <f>SUM(M153:M160)</f>
        <v>0</v>
      </c>
      <c r="M152" s="74"/>
      <c r="N152" s="76"/>
    </row>
    <row r="153" spans="2:14" x14ac:dyDescent="0.25">
      <c r="B153" s="42">
        <v>2</v>
      </c>
      <c r="C153" s="95">
        <v>2</v>
      </c>
      <c r="D153" s="42">
        <v>7</v>
      </c>
      <c r="E153" s="42">
        <v>1</v>
      </c>
      <c r="F153" s="76">
        <v>0.1</v>
      </c>
      <c r="G153" s="229" t="s">
        <v>89</v>
      </c>
      <c r="H153" s="230"/>
      <c r="I153" s="231"/>
      <c r="J153" s="25"/>
      <c r="K153" s="25"/>
      <c r="L153" s="25"/>
      <c r="M153" s="91">
        <v>0</v>
      </c>
      <c r="N153" s="76"/>
    </row>
    <row r="154" spans="2:14" x14ac:dyDescent="0.25">
      <c r="B154" s="96">
        <v>2</v>
      </c>
      <c r="C154" s="97">
        <v>2</v>
      </c>
      <c r="D154" s="96">
        <v>7</v>
      </c>
      <c r="E154" s="96">
        <v>1</v>
      </c>
      <c r="F154" s="84">
        <v>0.2</v>
      </c>
      <c r="G154" s="229" t="s">
        <v>90</v>
      </c>
      <c r="H154" s="230"/>
      <c r="I154" s="231"/>
      <c r="J154" s="26"/>
      <c r="K154" s="26"/>
      <c r="L154" s="25"/>
      <c r="M154" s="91">
        <v>0</v>
      </c>
      <c r="N154" s="76"/>
    </row>
    <row r="155" spans="2:14" x14ac:dyDescent="0.25">
      <c r="B155" s="96">
        <v>2</v>
      </c>
      <c r="C155" s="96">
        <v>2</v>
      </c>
      <c r="D155" s="96">
        <v>7</v>
      </c>
      <c r="E155" s="96">
        <v>1</v>
      </c>
      <c r="F155" s="84">
        <v>0.3</v>
      </c>
      <c r="G155" s="229" t="s">
        <v>91</v>
      </c>
      <c r="H155" s="230"/>
      <c r="I155" s="231"/>
      <c r="J155" s="25"/>
      <c r="K155" s="25"/>
      <c r="L155" s="25"/>
      <c r="M155" s="91">
        <v>0</v>
      </c>
      <c r="N155" s="76"/>
    </row>
    <row r="156" spans="2:14" x14ac:dyDescent="0.25">
      <c r="B156" s="42">
        <v>2</v>
      </c>
      <c r="C156" s="42">
        <v>2</v>
      </c>
      <c r="D156" s="42">
        <v>7</v>
      </c>
      <c r="E156" s="42">
        <v>1</v>
      </c>
      <c r="F156" s="76">
        <v>0.4</v>
      </c>
      <c r="G156" s="229" t="s">
        <v>273</v>
      </c>
      <c r="H156" s="230"/>
      <c r="I156" s="231"/>
      <c r="J156" s="25"/>
      <c r="K156" s="25"/>
      <c r="L156" s="25"/>
      <c r="M156" s="91">
        <v>0</v>
      </c>
      <c r="N156" s="76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0.5</v>
      </c>
      <c r="G157" s="229" t="s">
        <v>274</v>
      </c>
      <c r="H157" s="230"/>
      <c r="I157" s="231"/>
      <c r="J157" s="25"/>
      <c r="K157" s="25"/>
      <c r="L157" s="25"/>
      <c r="M157" s="91">
        <v>0</v>
      </c>
      <c r="N157" s="76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0.6</v>
      </c>
      <c r="G158" s="229" t="s">
        <v>92</v>
      </c>
      <c r="H158" s="230"/>
      <c r="I158" s="231"/>
      <c r="J158" s="25"/>
      <c r="K158" s="25"/>
      <c r="L158" s="25"/>
      <c r="M158" s="91">
        <v>0</v>
      </c>
      <c r="N158" s="76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0.7</v>
      </c>
      <c r="G159" s="229" t="s">
        <v>93</v>
      </c>
      <c r="H159" s="230"/>
      <c r="I159" s="231"/>
      <c r="J159" s="25"/>
      <c r="K159" s="25"/>
      <c r="L159" s="25"/>
      <c r="M159" s="91">
        <v>0</v>
      </c>
      <c r="N159" s="76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99</v>
      </c>
      <c r="G160" s="229" t="s">
        <v>608</v>
      </c>
      <c r="H160" s="230"/>
      <c r="I160" s="231"/>
      <c r="J160" s="25"/>
      <c r="K160" s="25"/>
      <c r="L160" s="25"/>
      <c r="M160" s="91">
        <v>0</v>
      </c>
      <c r="N160" s="76"/>
    </row>
    <row r="161" spans="2:14" x14ac:dyDescent="0.25">
      <c r="B161" s="41">
        <v>2</v>
      </c>
      <c r="C161" s="41">
        <v>2</v>
      </c>
      <c r="D161" s="41">
        <v>7</v>
      </c>
      <c r="E161" s="41">
        <v>2</v>
      </c>
      <c r="F161" s="77"/>
      <c r="G161" s="254" t="s">
        <v>94</v>
      </c>
      <c r="H161" s="255"/>
      <c r="I161" s="256"/>
      <c r="J161" s="25"/>
      <c r="K161" s="25"/>
      <c r="L161" s="25">
        <f>SUM(M162:M171)</f>
        <v>2612641.52</v>
      </c>
      <c r="M161" s="74"/>
      <c r="N161" s="76"/>
    </row>
    <row r="162" spans="2:14" x14ac:dyDescent="0.25">
      <c r="B162" s="42">
        <v>2</v>
      </c>
      <c r="C162" s="42">
        <v>2</v>
      </c>
      <c r="D162" s="42">
        <v>7</v>
      </c>
      <c r="E162" s="42">
        <v>2</v>
      </c>
      <c r="F162" s="76">
        <v>0.1</v>
      </c>
      <c r="G162" s="229" t="s">
        <v>95</v>
      </c>
      <c r="H162" s="230"/>
      <c r="I162" s="231"/>
      <c r="J162" s="25"/>
      <c r="K162" s="25"/>
      <c r="L162" s="25"/>
      <c r="M162" s="91">
        <v>277300</v>
      </c>
      <c r="N162" s="76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0.2</v>
      </c>
      <c r="G163" s="229" t="s">
        <v>96</v>
      </c>
      <c r="H163" s="230"/>
      <c r="I163" s="231"/>
      <c r="J163" s="25"/>
      <c r="K163" s="25"/>
      <c r="L163" s="25"/>
      <c r="M163" s="91">
        <v>0</v>
      </c>
      <c r="N163" s="76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0.3</v>
      </c>
      <c r="G164" s="229" t="s">
        <v>97</v>
      </c>
      <c r="H164" s="230"/>
      <c r="I164" s="231"/>
      <c r="J164" s="25"/>
      <c r="K164" s="25"/>
      <c r="L164" s="25"/>
      <c r="M164" s="91">
        <v>0</v>
      </c>
      <c r="N164" s="76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0.4</v>
      </c>
      <c r="G165" s="229" t="s">
        <v>98</v>
      </c>
      <c r="H165" s="230"/>
      <c r="I165" s="231"/>
      <c r="J165" s="25"/>
      <c r="K165" s="25"/>
      <c r="L165" s="25"/>
      <c r="M165" s="91">
        <v>0</v>
      </c>
      <c r="N165" s="76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0.5</v>
      </c>
      <c r="G166" s="229" t="s">
        <v>99</v>
      </c>
      <c r="H166" s="230"/>
      <c r="I166" s="231"/>
      <c r="J166" s="25"/>
      <c r="K166" s="25"/>
      <c r="L166" s="25"/>
      <c r="M166" s="91">
        <v>0</v>
      </c>
      <c r="N166" s="76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0.6</v>
      </c>
      <c r="G167" s="229" t="s">
        <v>100</v>
      </c>
      <c r="H167" s="230"/>
      <c r="I167" s="231"/>
      <c r="J167" s="25"/>
      <c r="K167" s="25"/>
      <c r="L167" s="74"/>
      <c r="M167" s="91">
        <v>41620</v>
      </c>
      <c r="N167" s="76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0.7</v>
      </c>
      <c r="G168" s="229" t="s">
        <v>275</v>
      </c>
      <c r="H168" s="230"/>
      <c r="I168" s="231"/>
      <c r="J168" s="25"/>
      <c r="K168" s="25"/>
      <c r="L168" s="74"/>
      <c r="M168" s="91">
        <v>0</v>
      </c>
      <c r="N168" s="76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0.8</v>
      </c>
      <c r="G169" s="229" t="s">
        <v>276</v>
      </c>
      <c r="H169" s="230"/>
      <c r="I169" s="231"/>
      <c r="J169" s="25"/>
      <c r="K169" s="25"/>
      <c r="L169" s="25"/>
      <c r="M169" s="91">
        <v>2293721.52</v>
      </c>
      <c r="N169" s="76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99</v>
      </c>
      <c r="G170" s="229" t="s">
        <v>609</v>
      </c>
      <c r="H170" s="230"/>
      <c r="I170" s="231"/>
      <c r="J170" s="25"/>
      <c r="K170" s="25"/>
      <c r="L170" s="25"/>
      <c r="M170" s="91">
        <v>0</v>
      </c>
      <c r="N170" s="76"/>
    </row>
    <row r="171" spans="2:14" x14ac:dyDescent="0.25">
      <c r="B171" s="42">
        <v>2</v>
      </c>
      <c r="C171" s="42">
        <v>2</v>
      </c>
      <c r="D171" s="42">
        <v>7</v>
      </c>
      <c r="E171" s="42">
        <v>3</v>
      </c>
      <c r="F171" s="76">
        <v>0.1</v>
      </c>
      <c r="G171" s="229" t="s">
        <v>610</v>
      </c>
      <c r="H171" s="230"/>
      <c r="I171" s="231"/>
      <c r="J171" s="25"/>
      <c r="K171" s="25"/>
      <c r="L171" s="25"/>
      <c r="M171" s="91">
        <v>0</v>
      </c>
      <c r="N171" s="76"/>
    </row>
    <row r="172" spans="2:14" x14ac:dyDescent="0.25">
      <c r="B172" s="41">
        <v>2</v>
      </c>
      <c r="C172" s="41">
        <v>2</v>
      </c>
      <c r="D172" s="41">
        <v>8</v>
      </c>
      <c r="E172" s="41"/>
      <c r="F172" s="77"/>
      <c r="G172" s="232" t="s">
        <v>101</v>
      </c>
      <c r="H172" s="233"/>
      <c r="I172" s="234"/>
      <c r="J172" s="25"/>
      <c r="K172" s="25">
        <f>L172+L177+L181+L186+L193</f>
        <v>6100.77</v>
      </c>
      <c r="L172" s="25">
        <f>SUM(M173:M176)</f>
        <v>6100.77</v>
      </c>
      <c r="M172" s="74"/>
      <c r="N172" s="76"/>
    </row>
    <row r="173" spans="2:14" x14ac:dyDescent="0.25">
      <c r="B173" s="42">
        <v>2</v>
      </c>
      <c r="C173" s="42">
        <v>2</v>
      </c>
      <c r="D173" s="42">
        <v>8</v>
      </c>
      <c r="E173" s="42">
        <v>1</v>
      </c>
      <c r="F173" s="76">
        <v>0.1</v>
      </c>
      <c r="G173" s="229" t="s">
        <v>102</v>
      </c>
      <c r="H173" s="230"/>
      <c r="I173" s="231"/>
      <c r="J173" s="25"/>
      <c r="K173" s="25"/>
      <c r="L173" s="25"/>
      <c r="M173" s="91">
        <v>0</v>
      </c>
      <c r="N173" s="76"/>
    </row>
    <row r="174" spans="2:14" x14ac:dyDescent="0.25">
      <c r="B174" s="42">
        <v>2</v>
      </c>
      <c r="C174" s="42">
        <v>2</v>
      </c>
      <c r="D174" s="42">
        <v>8</v>
      </c>
      <c r="E174" s="42">
        <v>2</v>
      </c>
      <c r="F174" s="76">
        <v>0.1</v>
      </c>
      <c r="G174" s="229" t="s">
        <v>103</v>
      </c>
      <c r="H174" s="230"/>
      <c r="I174" s="231"/>
      <c r="J174" s="25"/>
      <c r="K174" s="25"/>
      <c r="L174" s="25"/>
      <c r="M174" s="98">
        <v>6100.77</v>
      </c>
      <c r="N174" s="76"/>
    </row>
    <row r="175" spans="2:14" x14ac:dyDescent="0.25">
      <c r="B175" s="42">
        <v>2</v>
      </c>
      <c r="C175" s="42">
        <v>2</v>
      </c>
      <c r="D175" s="42">
        <v>8</v>
      </c>
      <c r="E175" s="42">
        <v>3</v>
      </c>
      <c r="F175" s="76">
        <v>0.1</v>
      </c>
      <c r="G175" s="229" t="s">
        <v>104</v>
      </c>
      <c r="H175" s="230"/>
      <c r="I175" s="231"/>
      <c r="J175" s="25"/>
      <c r="K175" s="25"/>
      <c r="L175" s="25"/>
      <c r="M175" s="91">
        <v>0</v>
      </c>
      <c r="N175" s="76"/>
    </row>
    <row r="176" spans="2:14" x14ac:dyDescent="0.25">
      <c r="B176" s="42">
        <v>2</v>
      </c>
      <c r="C176" s="42">
        <v>2</v>
      </c>
      <c r="D176" s="42">
        <v>8</v>
      </c>
      <c r="E176" s="42">
        <v>4</v>
      </c>
      <c r="F176" s="76">
        <v>0.1</v>
      </c>
      <c r="G176" s="229" t="s">
        <v>105</v>
      </c>
      <c r="H176" s="230"/>
      <c r="I176" s="231"/>
      <c r="J176" s="25"/>
      <c r="K176" s="25"/>
      <c r="L176" s="25"/>
      <c r="M176" s="91">
        <v>0</v>
      </c>
      <c r="N176" s="76"/>
    </row>
    <row r="177" spans="2:14" x14ac:dyDescent="0.25">
      <c r="B177" s="41">
        <v>2</v>
      </c>
      <c r="C177" s="41">
        <v>2</v>
      </c>
      <c r="D177" s="41">
        <v>8</v>
      </c>
      <c r="E177" s="41">
        <v>5</v>
      </c>
      <c r="F177" s="77"/>
      <c r="G177" s="232" t="s">
        <v>277</v>
      </c>
      <c r="H177" s="233"/>
      <c r="I177" s="234"/>
      <c r="J177" s="25"/>
      <c r="K177" s="25"/>
      <c r="L177" s="25">
        <f>SUM(M178:M180)</f>
        <v>0</v>
      </c>
      <c r="M177" s="74"/>
      <c r="N177" s="76"/>
    </row>
    <row r="178" spans="2:14" x14ac:dyDescent="0.25">
      <c r="B178" s="42">
        <v>2</v>
      </c>
      <c r="C178" s="42">
        <v>2</v>
      </c>
      <c r="D178" s="42">
        <v>8</v>
      </c>
      <c r="E178" s="42">
        <v>5</v>
      </c>
      <c r="F178" s="76">
        <v>0.1</v>
      </c>
      <c r="G178" s="229" t="s">
        <v>278</v>
      </c>
      <c r="H178" s="230"/>
      <c r="I178" s="231"/>
      <c r="J178" s="27"/>
      <c r="K178" s="27"/>
      <c r="L178" s="27"/>
      <c r="M178" s="91">
        <v>0</v>
      </c>
      <c r="N178" s="76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0.2</v>
      </c>
      <c r="G179" s="229" t="s">
        <v>279</v>
      </c>
      <c r="H179" s="230"/>
      <c r="I179" s="231"/>
      <c r="J179" s="25"/>
      <c r="K179" s="25"/>
      <c r="L179" s="25"/>
      <c r="M179" s="91">
        <v>0</v>
      </c>
      <c r="N179" s="76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0.3</v>
      </c>
      <c r="G180" s="229" t="s">
        <v>106</v>
      </c>
      <c r="H180" s="230"/>
      <c r="I180" s="231"/>
      <c r="J180" s="25"/>
      <c r="K180" s="25"/>
      <c r="L180" s="25"/>
      <c r="M180" s="91">
        <v>0</v>
      </c>
      <c r="N180" s="76"/>
    </row>
    <row r="181" spans="2:14" x14ac:dyDescent="0.25">
      <c r="B181" s="41">
        <v>2</v>
      </c>
      <c r="C181" s="41">
        <v>2</v>
      </c>
      <c r="D181" s="41">
        <v>8</v>
      </c>
      <c r="E181" s="41">
        <v>6</v>
      </c>
      <c r="F181" s="77"/>
      <c r="G181" s="232" t="s">
        <v>280</v>
      </c>
      <c r="H181" s="233"/>
      <c r="I181" s="234"/>
      <c r="J181" s="25"/>
      <c r="K181" s="25"/>
      <c r="L181" s="25">
        <f>SUM(M182:M185)</f>
        <v>0</v>
      </c>
      <c r="M181" s="74"/>
      <c r="N181" s="76"/>
    </row>
    <row r="182" spans="2:14" x14ac:dyDescent="0.25">
      <c r="B182" s="42">
        <v>2</v>
      </c>
      <c r="C182" s="42">
        <v>2</v>
      </c>
      <c r="D182" s="42">
        <v>8</v>
      </c>
      <c r="E182" s="42">
        <v>6</v>
      </c>
      <c r="F182" s="76">
        <v>0.1</v>
      </c>
      <c r="G182" s="229" t="s">
        <v>281</v>
      </c>
      <c r="H182" s="230"/>
      <c r="I182" s="231"/>
      <c r="J182" s="25"/>
      <c r="K182" s="25"/>
      <c r="L182" s="25"/>
      <c r="M182" s="91">
        <v>0</v>
      </c>
      <c r="N182" s="76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0.2</v>
      </c>
      <c r="G183" s="229" t="s">
        <v>282</v>
      </c>
      <c r="H183" s="230"/>
      <c r="I183" s="231"/>
      <c r="J183" s="25"/>
      <c r="K183" s="25"/>
      <c r="L183" s="25"/>
      <c r="M183" s="91">
        <v>0</v>
      </c>
      <c r="N183" s="76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0.3</v>
      </c>
      <c r="G184" s="229" t="s">
        <v>283</v>
      </c>
      <c r="H184" s="230"/>
      <c r="I184" s="231"/>
      <c r="J184" s="25"/>
      <c r="K184" s="25"/>
      <c r="L184" s="25"/>
      <c r="M184" s="91">
        <v>0</v>
      </c>
      <c r="N184" s="76"/>
    </row>
    <row r="185" spans="2:14" x14ac:dyDescent="0.25">
      <c r="B185" s="43">
        <v>2</v>
      </c>
      <c r="C185" s="43">
        <v>2</v>
      </c>
      <c r="D185" s="43">
        <v>8</v>
      </c>
      <c r="E185" s="43">
        <v>6</v>
      </c>
      <c r="F185" s="33">
        <v>0.4</v>
      </c>
      <c r="G185" s="300" t="s">
        <v>284</v>
      </c>
      <c r="H185" s="301"/>
      <c r="I185" s="302"/>
      <c r="J185" s="25"/>
      <c r="K185" s="25"/>
      <c r="L185" s="25"/>
      <c r="M185" s="91">
        <v>0</v>
      </c>
      <c r="N185" s="76"/>
    </row>
    <row r="186" spans="2:14" x14ac:dyDescent="0.25">
      <c r="B186" s="41">
        <v>2</v>
      </c>
      <c r="C186" s="41">
        <v>2</v>
      </c>
      <c r="D186" s="41">
        <v>8</v>
      </c>
      <c r="E186" s="41">
        <v>7</v>
      </c>
      <c r="F186" s="77"/>
      <c r="G186" s="232" t="s">
        <v>285</v>
      </c>
      <c r="H186" s="233"/>
      <c r="I186" s="234"/>
      <c r="J186" s="25"/>
      <c r="K186" s="25"/>
      <c r="L186" s="25">
        <f>SUM(M187:M196)</f>
        <v>0</v>
      </c>
      <c r="M186" s="74"/>
      <c r="N186" s="76"/>
    </row>
    <row r="187" spans="2:14" x14ac:dyDescent="0.25">
      <c r="B187" s="42">
        <v>2</v>
      </c>
      <c r="C187" s="42">
        <v>2</v>
      </c>
      <c r="D187" s="42">
        <v>8</v>
      </c>
      <c r="E187" s="42">
        <v>7</v>
      </c>
      <c r="F187" s="76">
        <v>0.1</v>
      </c>
      <c r="G187" s="229" t="s">
        <v>107</v>
      </c>
      <c r="H187" s="230"/>
      <c r="I187" s="231"/>
      <c r="J187" s="25"/>
      <c r="K187" s="25"/>
      <c r="L187" s="25"/>
      <c r="M187" s="91">
        <v>0</v>
      </c>
      <c r="N187" s="76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0.2</v>
      </c>
      <c r="G188" s="229" t="s">
        <v>108</v>
      </c>
      <c r="H188" s="230"/>
      <c r="I188" s="231"/>
      <c r="J188" s="25"/>
      <c r="K188" s="25"/>
      <c r="L188" s="25"/>
      <c r="M188" s="91">
        <v>0</v>
      </c>
      <c r="N188" s="76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0.3</v>
      </c>
      <c r="G189" s="229" t="s">
        <v>109</v>
      </c>
      <c r="H189" s="230"/>
      <c r="I189" s="231"/>
      <c r="J189" s="25"/>
      <c r="K189" s="25"/>
      <c r="L189" s="25"/>
      <c r="M189" s="91">
        <v>0</v>
      </c>
      <c r="N189" s="76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0.4</v>
      </c>
      <c r="G190" s="229" t="s">
        <v>110</v>
      </c>
      <c r="H190" s="230"/>
      <c r="I190" s="231"/>
      <c r="J190" s="25"/>
      <c r="K190" s="25"/>
      <c r="L190" s="25"/>
      <c r="M190" s="91">
        <v>0</v>
      </c>
      <c r="N190" s="76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0.5</v>
      </c>
      <c r="G191" s="229" t="s">
        <v>111</v>
      </c>
      <c r="H191" s="230"/>
      <c r="I191" s="231"/>
      <c r="J191" s="25"/>
      <c r="K191" s="25"/>
      <c r="L191" s="25"/>
      <c r="M191" s="91">
        <v>0</v>
      </c>
      <c r="N191" s="76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0.6</v>
      </c>
      <c r="G192" s="229" t="s">
        <v>112</v>
      </c>
      <c r="H192" s="230"/>
      <c r="I192" s="231"/>
      <c r="J192" s="25"/>
      <c r="K192" s="25"/>
      <c r="L192" s="25"/>
      <c r="M192" s="91">
        <v>0</v>
      </c>
      <c r="N192" s="76"/>
    </row>
    <row r="193" spans="2:14" x14ac:dyDescent="0.25">
      <c r="B193" s="42">
        <v>2</v>
      </c>
      <c r="C193" s="42">
        <v>2</v>
      </c>
      <c r="D193" s="42">
        <v>8</v>
      </c>
      <c r="E193" s="42">
        <v>8</v>
      </c>
      <c r="F193" s="76">
        <v>0.1</v>
      </c>
      <c r="G193" s="303" t="s">
        <v>113</v>
      </c>
      <c r="H193" s="304"/>
      <c r="I193" s="305"/>
      <c r="J193" s="25"/>
      <c r="K193" s="25"/>
      <c r="L193" s="25">
        <f>SUM(M196:M196)</f>
        <v>0</v>
      </c>
      <c r="M193" s="98">
        <v>0</v>
      </c>
      <c r="N193" s="76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0.2</v>
      </c>
      <c r="G194" s="229" t="s">
        <v>114</v>
      </c>
      <c r="H194" s="230"/>
      <c r="I194" s="231"/>
      <c r="J194" s="25"/>
      <c r="K194" s="25"/>
      <c r="L194" s="25"/>
      <c r="M194" s="91">
        <v>0</v>
      </c>
      <c r="N194" s="76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0.3</v>
      </c>
      <c r="G195" s="229" t="s">
        <v>611</v>
      </c>
      <c r="H195" s="230"/>
      <c r="I195" s="231"/>
      <c r="J195" s="25"/>
      <c r="K195" s="25"/>
      <c r="L195" s="25"/>
      <c r="M195" s="91"/>
      <c r="N195" s="76"/>
    </row>
    <row r="196" spans="2:14" x14ac:dyDescent="0.25">
      <c r="B196" s="42">
        <v>2</v>
      </c>
      <c r="C196" s="42">
        <v>2</v>
      </c>
      <c r="D196" s="42">
        <v>8</v>
      </c>
      <c r="E196" s="42">
        <v>9</v>
      </c>
      <c r="F196" s="76">
        <v>0.4</v>
      </c>
      <c r="G196" s="229" t="s">
        <v>286</v>
      </c>
      <c r="H196" s="230"/>
      <c r="I196" s="231"/>
      <c r="J196" s="25"/>
      <c r="K196" s="25"/>
      <c r="L196" s="25"/>
      <c r="M196" s="74"/>
      <c r="N196" s="76"/>
    </row>
    <row r="197" spans="2:14" x14ac:dyDescent="0.25">
      <c r="B197" s="41">
        <v>2</v>
      </c>
      <c r="C197" s="41">
        <v>2</v>
      </c>
      <c r="D197" s="41">
        <v>9</v>
      </c>
      <c r="E197" s="41"/>
      <c r="F197" s="77"/>
      <c r="G197" s="232" t="s">
        <v>287</v>
      </c>
      <c r="H197" s="233"/>
      <c r="I197" s="234"/>
      <c r="J197" s="25"/>
      <c r="K197" s="25">
        <f>L198+L200</f>
        <v>45725</v>
      </c>
      <c r="L197" s="25"/>
      <c r="M197" s="99"/>
      <c r="N197" s="76"/>
    </row>
    <row r="198" spans="2:14" x14ac:dyDescent="0.25">
      <c r="B198" s="41">
        <v>2</v>
      </c>
      <c r="C198" s="41">
        <v>2</v>
      </c>
      <c r="D198" s="41">
        <v>9</v>
      </c>
      <c r="E198" s="41">
        <v>1</v>
      </c>
      <c r="F198" s="77"/>
      <c r="G198" s="232" t="s">
        <v>288</v>
      </c>
      <c r="H198" s="233"/>
      <c r="I198" s="234"/>
      <c r="J198" s="25"/>
      <c r="K198" s="25"/>
      <c r="L198" s="25">
        <f>M199</f>
        <v>0</v>
      </c>
      <c r="M198" s="100"/>
      <c r="N198" s="76"/>
    </row>
    <row r="199" spans="2:14" x14ac:dyDescent="0.25">
      <c r="B199" s="42">
        <v>2</v>
      </c>
      <c r="C199" s="42">
        <v>2</v>
      </c>
      <c r="D199" s="42">
        <v>9</v>
      </c>
      <c r="E199" s="42">
        <v>1</v>
      </c>
      <c r="F199" s="76">
        <v>0.1</v>
      </c>
      <c r="G199" s="229" t="s">
        <v>288</v>
      </c>
      <c r="H199" s="230"/>
      <c r="I199" s="231"/>
      <c r="J199" s="25"/>
      <c r="K199" s="25"/>
      <c r="L199" s="25"/>
      <c r="M199" s="74">
        <v>0</v>
      </c>
      <c r="N199" s="76"/>
    </row>
    <row r="200" spans="2:14" x14ac:dyDescent="0.25">
      <c r="B200" s="41">
        <v>2</v>
      </c>
      <c r="C200" s="41">
        <v>2</v>
      </c>
      <c r="D200" s="41">
        <v>9</v>
      </c>
      <c r="E200" s="41">
        <v>2</v>
      </c>
      <c r="F200" s="77"/>
      <c r="G200" s="232" t="s">
        <v>217</v>
      </c>
      <c r="H200" s="233"/>
      <c r="I200" s="234"/>
      <c r="J200" s="25"/>
      <c r="K200" s="25"/>
      <c r="L200" s="25">
        <f>SUM(M201:M203)</f>
        <v>45725</v>
      </c>
      <c r="M200" s="74"/>
      <c r="N200" s="76"/>
    </row>
    <row r="201" spans="2:14" x14ac:dyDescent="0.25">
      <c r="B201" s="42">
        <v>2</v>
      </c>
      <c r="C201" s="42">
        <v>2</v>
      </c>
      <c r="D201" s="42">
        <v>9</v>
      </c>
      <c r="E201" s="42">
        <v>2</v>
      </c>
      <c r="F201" s="76">
        <v>0.1</v>
      </c>
      <c r="G201" s="229" t="s">
        <v>218</v>
      </c>
      <c r="H201" s="230"/>
      <c r="I201" s="231"/>
      <c r="J201" s="25"/>
      <c r="K201" s="25"/>
      <c r="L201" s="25"/>
      <c r="M201" s="91">
        <v>45725</v>
      </c>
      <c r="N201" s="76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0.2</v>
      </c>
      <c r="G202" s="229" t="s">
        <v>219</v>
      </c>
      <c r="H202" s="230"/>
      <c r="I202" s="231"/>
      <c r="J202" s="25"/>
      <c r="K202" s="25"/>
      <c r="L202" s="25"/>
      <c r="M202" s="91">
        <v>0</v>
      </c>
      <c r="N202" s="76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0.3</v>
      </c>
      <c r="G203" s="229" t="s">
        <v>612</v>
      </c>
      <c r="H203" s="230"/>
      <c r="I203" s="231"/>
      <c r="J203" s="25"/>
      <c r="K203" s="25"/>
      <c r="L203" s="25"/>
      <c r="M203" s="91"/>
      <c r="N203" s="76"/>
    </row>
    <row r="204" spans="2:14" x14ac:dyDescent="0.25">
      <c r="B204" s="40">
        <v>2</v>
      </c>
      <c r="C204" s="40">
        <v>3</v>
      </c>
      <c r="D204" s="40"/>
      <c r="E204" s="40"/>
      <c r="F204" s="79"/>
      <c r="G204" s="248" t="s">
        <v>289</v>
      </c>
      <c r="H204" s="249"/>
      <c r="I204" s="250"/>
      <c r="J204" s="26">
        <f>K205+K214+K220+K228+K232+K239+K266+K284</f>
        <v>1998362.3900000001</v>
      </c>
      <c r="K204" s="25"/>
      <c r="L204" s="25"/>
      <c r="M204" s="74">
        <v>0</v>
      </c>
      <c r="N204" s="76"/>
    </row>
    <row r="205" spans="2:14" x14ac:dyDescent="0.25">
      <c r="B205" s="41">
        <v>2</v>
      </c>
      <c r="C205" s="41">
        <v>3</v>
      </c>
      <c r="D205" s="41">
        <v>1</v>
      </c>
      <c r="E205" s="41"/>
      <c r="F205" s="77"/>
      <c r="G205" s="232" t="s">
        <v>290</v>
      </c>
      <c r="H205" s="233"/>
      <c r="I205" s="234"/>
      <c r="J205" s="25"/>
      <c r="K205" s="25">
        <f>L206</f>
        <v>16450</v>
      </c>
      <c r="L205" s="25"/>
      <c r="M205" s="74"/>
      <c r="N205" s="76"/>
    </row>
    <row r="206" spans="2:14" x14ac:dyDescent="0.25">
      <c r="B206" s="41">
        <v>2</v>
      </c>
      <c r="C206" s="41">
        <v>3</v>
      </c>
      <c r="D206" s="41">
        <v>1</v>
      </c>
      <c r="E206" s="41">
        <v>1</v>
      </c>
      <c r="F206" s="77"/>
      <c r="G206" s="232" t="s">
        <v>115</v>
      </c>
      <c r="H206" s="233"/>
      <c r="I206" s="234"/>
      <c r="J206" s="25"/>
      <c r="K206" s="25"/>
      <c r="L206" s="25">
        <f>SUM(M207:M213)</f>
        <v>16450</v>
      </c>
      <c r="M206" s="74"/>
      <c r="N206" s="76"/>
    </row>
    <row r="207" spans="2:14" x14ac:dyDescent="0.25">
      <c r="B207" s="42">
        <v>2</v>
      </c>
      <c r="C207" s="42">
        <v>3</v>
      </c>
      <c r="D207" s="42">
        <v>1</v>
      </c>
      <c r="E207" s="42">
        <v>1</v>
      </c>
      <c r="F207" s="76">
        <v>0.1</v>
      </c>
      <c r="G207" s="229" t="s">
        <v>115</v>
      </c>
      <c r="H207" s="230"/>
      <c r="I207" s="231"/>
      <c r="J207" s="25"/>
      <c r="K207" s="25"/>
      <c r="L207" s="25"/>
      <c r="M207" s="91">
        <v>16450</v>
      </c>
      <c r="N207" s="76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0.2</v>
      </c>
      <c r="G208" s="229" t="s">
        <v>220</v>
      </c>
      <c r="H208" s="230"/>
      <c r="I208" s="231"/>
      <c r="J208" s="25"/>
      <c r="K208" s="25"/>
      <c r="L208" s="25"/>
      <c r="M208" s="91">
        <v>0</v>
      </c>
      <c r="N208" s="76"/>
    </row>
    <row r="209" spans="2:14" x14ac:dyDescent="0.25">
      <c r="B209" s="42">
        <v>2</v>
      </c>
      <c r="C209" s="42">
        <v>3</v>
      </c>
      <c r="D209" s="42">
        <v>1</v>
      </c>
      <c r="E209" s="42">
        <v>2</v>
      </c>
      <c r="F209" s="76">
        <v>0.1</v>
      </c>
      <c r="G209" s="229" t="s">
        <v>116</v>
      </c>
      <c r="H209" s="230"/>
      <c r="I209" s="231"/>
      <c r="J209" s="25"/>
      <c r="K209" s="25"/>
      <c r="L209" s="25"/>
      <c r="M209" s="91">
        <v>0</v>
      </c>
      <c r="N209" s="76"/>
    </row>
    <row r="210" spans="2:14" x14ac:dyDescent="0.25">
      <c r="B210" s="42">
        <v>2</v>
      </c>
      <c r="C210" s="42">
        <v>3</v>
      </c>
      <c r="D210" s="42">
        <v>1</v>
      </c>
      <c r="E210" s="42">
        <v>3</v>
      </c>
      <c r="F210" s="76">
        <v>0.1</v>
      </c>
      <c r="G210" s="229" t="s">
        <v>117</v>
      </c>
      <c r="H210" s="230"/>
      <c r="I210" s="231"/>
      <c r="J210" s="25"/>
      <c r="K210" s="25"/>
      <c r="L210" s="25"/>
      <c r="M210" s="91">
        <v>0</v>
      </c>
      <c r="N210" s="76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0.2</v>
      </c>
      <c r="G211" s="229" t="s">
        <v>118</v>
      </c>
      <c r="H211" s="230"/>
      <c r="I211" s="231"/>
      <c r="J211" s="25"/>
      <c r="K211" s="25"/>
      <c r="L211" s="25"/>
      <c r="M211" s="91">
        <v>0</v>
      </c>
      <c r="N211" s="76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0.3</v>
      </c>
      <c r="G212" s="229" t="s">
        <v>119</v>
      </c>
      <c r="H212" s="230"/>
      <c r="I212" s="231"/>
      <c r="J212" s="25"/>
      <c r="K212" s="25"/>
      <c r="L212" s="25"/>
      <c r="M212" s="91">
        <v>0</v>
      </c>
      <c r="N212" s="76"/>
    </row>
    <row r="213" spans="2:14" x14ac:dyDescent="0.25">
      <c r="B213" s="42">
        <v>2</v>
      </c>
      <c r="C213" s="42">
        <v>3</v>
      </c>
      <c r="D213" s="42">
        <v>1</v>
      </c>
      <c r="E213" s="42">
        <v>4</v>
      </c>
      <c r="F213" s="76">
        <v>0.1</v>
      </c>
      <c r="G213" s="229" t="s">
        <v>120</v>
      </c>
      <c r="H213" s="230"/>
      <c r="I213" s="231"/>
      <c r="J213" s="25"/>
      <c r="K213" s="25"/>
      <c r="L213" s="25"/>
      <c r="M213" s="91">
        <v>0</v>
      </c>
      <c r="N213" s="76"/>
    </row>
    <row r="214" spans="2:14" x14ac:dyDescent="0.25">
      <c r="B214" s="41">
        <v>2</v>
      </c>
      <c r="C214" s="41">
        <v>3</v>
      </c>
      <c r="D214" s="41">
        <v>2</v>
      </c>
      <c r="E214" s="41"/>
      <c r="F214" s="77"/>
      <c r="G214" s="232" t="s">
        <v>121</v>
      </c>
      <c r="H214" s="233"/>
      <c r="I214" s="234"/>
      <c r="J214" s="25"/>
      <c r="K214" s="25">
        <f>L215</f>
        <v>0</v>
      </c>
      <c r="L214" s="25"/>
      <c r="M214" s="74"/>
      <c r="N214" s="76"/>
    </row>
    <row r="215" spans="2:14" x14ac:dyDescent="0.25">
      <c r="B215" s="41">
        <v>2</v>
      </c>
      <c r="C215" s="41">
        <v>3</v>
      </c>
      <c r="D215" s="41">
        <v>2</v>
      </c>
      <c r="E215" s="41">
        <v>1</v>
      </c>
      <c r="F215" s="77"/>
      <c r="G215" s="232" t="s">
        <v>122</v>
      </c>
      <c r="H215" s="233"/>
      <c r="I215" s="234"/>
      <c r="J215" s="25"/>
      <c r="K215" s="25"/>
      <c r="L215" s="25">
        <f>SUM(M216:M219)</f>
        <v>0</v>
      </c>
      <c r="M215" s="74"/>
      <c r="N215" s="76"/>
    </row>
    <row r="216" spans="2:14" x14ac:dyDescent="0.25">
      <c r="B216" s="42">
        <v>2</v>
      </c>
      <c r="C216" s="42">
        <v>3</v>
      </c>
      <c r="D216" s="42">
        <v>2</v>
      </c>
      <c r="E216" s="42">
        <v>1</v>
      </c>
      <c r="F216" s="76">
        <v>0.1</v>
      </c>
      <c r="G216" s="229" t="s">
        <v>122</v>
      </c>
      <c r="H216" s="230"/>
      <c r="I216" s="231"/>
      <c r="J216" s="25"/>
      <c r="K216" s="25"/>
      <c r="L216" s="25"/>
      <c r="M216" s="91">
        <v>0</v>
      </c>
      <c r="N216" s="76"/>
    </row>
    <row r="217" spans="2:14" x14ac:dyDescent="0.25">
      <c r="B217" s="42">
        <v>2</v>
      </c>
      <c r="C217" s="42">
        <v>3</v>
      </c>
      <c r="D217" s="42">
        <v>2</v>
      </c>
      <c r="E217" s="42">
        <v>2</v>
      </c>
      <c r="F217" s="76">
        <v>0.1</v>
      </c>
      <c r="G217" s="229" t="s">
        <v>123</v>
      </c>
      <c r="H217" s="230"/>
      <c r="I217" s="231"/>
      <c r="J217" s="25"/>
      <c r="K217" s="25"/>
      <c r="L217" s="25"/>
      <c r="M217" s="91">
        <v>0</v>
      </c>
      <c r="N217" s="76"/>
    </row>
    <row r="218" spans="2:14" x14ac:dyDescent="0.25">
      <c r="B218" s="42">
        <v>2</v>
      </c>
      <c r="C218" s="42">
        <v>3</v>
      </c>
      <c r="D218" s="42">
        <v>2</v>
      </c>
      <c r="E218" s="42">
        <v>3</v>
      </c>
      <c r="F218" s="76">
        <v>0.1</v>
      </c>
      <c r="G218" s="229" t="s">
        <v>291</v>
      </c>
      <c r="H218" s="230"/>
      <c r="I218" s="231"/>
      <c r="J218" s="25"/>
      <c r="K218" s="25"/>
      <c r="L218" s="25"/>
      <c r="M218" s="91">
        <v>0</v>
      </c>
      <c r="N218" s="76"/>
    </row>
    <row r="219" spans="2:14" x14ac:dyDescent="0.25">
      <c r="B219" s="42">
        <v>2</v>
      </c>
      <c r="C219" s="42">
        <v>3</v>
      </c>
      <c r="D219" s="42">
        <v>2</v>
      </c>
      <c r="E219" s="42">
        <v>4</v>
      </c>
      <c r="F219" s="76">
        <v>0.1</v>
      </c>
      <c r="G219" s="229" t="s">
        <v>124</v>
      </c>
      <c r="H219" s="230"/>
      <c r="I219" s="231"/>
      <c r="J219" s="25"/>
      <c r="K219" s="25"/>
      <c r="L219" s="25"/>
      <c r="M219" s="74"/>
      <c r="N219" s="76"/>
    </row>
    <row r="220" spans="2:14" x14ac:dyDescent="0.25">
      <c r="B220" s="41">
        <v>2</v>
      </c>
      <c r="C220" s="41">
        <v>3</v>
      </c>
      <c r="D220" s="41">
        <v>3</v>
      </c>
      <c r="E220" s="41"/>
      <c r="F220" s="77"/>
      <c r="G220" s="254" t="s">
        <v>125</v>
      </c>
      <c r="H220" s="255"/>
      <c r="I220" s="256"/>
      <c r="J220" s="25"/>
      <c r="K220" s="25">
        <f>L221</f>
        <v>0</v>
      </c>
      <c r="L220" s="25"/>
      <c r="M220" s="74"/>
      <c r="N220" s="76"/>
    </row>
    <row r="221" spans="2:14" x14ac:dyDescent="0.25">
      <c r="B221" s="41">
        <v>2</v>
      </c>
      <c r="C221" s="41">
        <v>3</v>
      </c>
      <c r="D221" s="41">
        <v>3</v>
      </c>
      <c r="E221" s="41">
        <v>1</v>
      </c>
      <c r="F221" s="77"/>
      <c r="G221" s="232" t="s">
        <v>126</v>
      </c>
      <c r="H221" s="233"/>
      <c r="I221" s="234"/>
      <c r="J221" s="25"/>
      <c r="K221" s="25"/>
      <c r="L221" s="25">
        <f>SUM(M222:M227)</f>
        <v>0</v>
      </c>
      <c r="M221" s="74"/>
      <c r="N221" s="76"/>
    </row>
    <row r="222" spans="2:14" x14ac:dyDescent="0.25">
      <c r="B222" s="42">
        <v>2</v>
      </c>
      <c r="C222" s="42">
        <v>3</v>
      </c>
      <c r="D222" s="42">
        <v>3</v>
      </c>
      <c r="E222" s="42">
        <v>1</v>
      </c>
      <c r="F222" s="76">
        <v>0.1</v>
      </c>
      <c r="G222" s="229" t="s">
        <v>127</v>
      </c>
      <c r="H222" s="230"/>
      <c r="I222" s="231"/>
      <c r="J222" s="25"/>
      <c r="K222" s="25"/>
      <c r="L222" s="25"/>
      <c r="M222" s="91">
        <v>0</v>
      </c>
      <c r="N222" s="76"/>
    </row>
    <row r="223" spans="2:14" x14ac:dyDescent="0.25">
      <c r="B223" s="42">
        <v>2</v>
      </c>
      <c r="C223" s="42">
        <v>3</v>
      </c>
      <c r="D223" s="42">
        <v>3</v>
      </c>
      <c r="E223" s="42">
        <v>2</v>
      </c>
      <c r="F223" s="76">
        <v>0.1</v>
      </c>
      <c r="G223" s="229" t="s">
        <v>128</v>
      </c>
      <c r="H223" s="230"/>
      <c r="I223" s="231"/>
      <c r="J223" s="25"/>
      <c r="K223" s="25"/>
      <c r="L223" s="25"/>
      <c r="M223" s="91">
        <v>0</v>
      </c>
      <c r="N223" s="76"/>
    </row>
    <row r="224" spans="2:14" x14ac:dyDescent="0.25">
      <c r="B224" s="42">
        <v>2</v>
      </c>
      <c r="C224" s="42">
        <v>3</v>
      </c>
      <c r="D224" s="42">
        <v>3</v>
      </c>
      <c r="E224" s="42">
        <v>3</v>
      </c>
      <c r="F224" s="76">
        <v>0.1</v>
      </c>
      <c r="G224" s="229" t="s">
        <v>129</v>
      </c>
      <c r="H224" s="230"/>
      <c r="I224" s="231"/>
      <c r="J224" s="25"/>
      <c r="K224" s="25"/>
      <c r="L224" s="25"/>
      <c r="M224" s="91">
        <v>0</v>
      </c>
      <c r="N224" s="76"/>
    </row>
    <row r="225" spans="2:14" x14ac:dyDescent="0.25">
      <c r="B225" s="42">
        <v>2</v>
      </c>
      <c r="C225" s="42">
        <v>3</v>
      </c>
      <c r="D225" s="42">
        <v>3</v>
      </c>
      <c r="E225" s="42">
        <v>4</v>
      </c>
      <c r="F225" s="76">
        <v>0.1</v>
      </c>
      <c r="G225" s="229" t="s">
        <v>130</v>
      </c>
      <c r="H225" s="230"/>
      <c r="I225" s="231"/>
      <c r="J225" s="25"/>
      <c r="K225" s="25"/>
      <c r="L225" s="25"/>
      <c r="M225" s="91">
        <v>0</v>
      </c>
      <c r="N225" s="76"/>
    </row>
    <row r="226" spans="2:14" x14ac:dyDescent="0.25">
      <c r="B226" s="42">
        <v>2</v>
      </c>
      <c r="C226" s="42">
        <v>3</v>
      </c>
      <c r="D226" s="42">
        <v>3</v>
      </c>
      <c r="E226" s="42">
        <v>5</v>
      </c>
      <c r="F226" s="76">
        <v>0.1</v>
      </c>
      <c r="G226" s="229" t="s">
        <v>131</v>
      </c>
      <c r="H226" s="230"/>
      <c r="I226" s="231"/>
      <c r="J226" s="25"/>
      <c r="K226" s="25"/>
      <c r="L226" s="25"/>
      <c r="M226" s="91">
        <v>0</v>
      </c>
      <c r="N226" s="76"/>
    </row>
    <row r="227" spans="2:14" x14ac:dyDescent="0.25">
      <c r="B227" s="42">
        <v>2</v>
      </c>
      <c r="C227" s="42">
        <v>3</v>
      </c>
      <c r="D227" s="42">
        <v>3</v>
      </c>
      <c r="E227" s="42">
        <v>6</v>
      </c>
      <c r="F227" s="76">
        <v>0.1</v>
      </c>
      <c r="G227" s="229" t="s">
        <v>132</v>
      </c>
      <c r="H227" s="230"/>
      <c r="I227" s="231"/>
      <c r="J227" s="25"/>
      <c r="K227" s="25"/>
      <c r="L227" s="25"/>
      <c r="M227" s="91">
        <v>0</v>
      </c>
      <c r="N227" s="76"/>
    </row>
    <row r="228" spans="2:14" x14ac:dyDescent="0.25">
      <c r="B228" s="41">
        <v>2</v>
      </c>
      <c r="C228" s="41">
        <v>3</v>
      </c>
      <c r="D228" s="41">
        <v>4</v>
      </c>
      <c r="E228" s="41"/>
      <c r="F228" s="76"/>
      <c r="G228" s="254" t="s">
        <v>133</v>
      </c>
      <c r="H228" s="255"/>
      <c r="I228" s="256"/>
      <c r="J228" s="25"/>
      <c r="K228" s="25">
        <f>L229</f>
        <v>11025</v>
      </c>
      <c r="L228" s="25"/>
      <c r="M228" s="74"/>
      <c r="N228" s="76"/>
    </row>
    <row r="229" spans="2:14" x14ac:dyDescent="0.25">
      <c r="B229" s="41">
        <v>2</v>
      </c>
      <c r="C229" s="41">
        <v>3</v>
      </c>
      <c r="D229" s="41">
        <v>4</v>
      </c>
      <c r="E229" s="41">
        <v>1</v>
      </c>
      <c r="F229" s="77"/>
      <c r="G229" s="232" t="s">
        <v>134</v>
      </c>
      <c r="H229" s="233"/>
      <c r="I229" s="234"/>
      <c r="J229" s="25"/>
      <c r="K229" s="25"/>
      <c r="L229" s="25">
        <f>SUM(M230:M231)</f>
        <v>11025</v>
      </c>
      <c r="M229" s="74"/>
      <c r="N229" s="76"/>
    </row>
    <row r="230" spans="2:14" x14ac:dyDescent="0.25">
      <c r="B230" s="42">
        <v>2</v>
      </c>
      <c r="C230" s="42">
        <v>3</v>
      </c>
      <c r="D230" s="42">
        <v>4</v>
      </c>
      <c r="E230" s="42">
        <v>1</v>
      </c>
      <c r="F230" s="76">
        <v>0.1</v>
      </c>
      <c r="G230" s="229" t="s">
        <v>134</v>
      </c>
      <c r="H230" s="230"/>
      <c r="I230" s="231"/>
      <c r="J230" s="25"/>
      <c r="K230" s="25"/>
      <c r="L230" s="25"/>
      <c r="M230" s="91">
        <v>11025</v>
      </c>
      <c r="N230" s="76"/>
    </row>
    <row r="231" spans="2:14" x14ac:dyDescent="0.25">
      <c r="B231" s="42">
        <v>2</v>
      </c>
      <c r="C231" s="42">
        <v>3</v>
      </c>
      <c r="D231" s="42">
        <v>4</v>
      </c>
      <c r="E231" s="42">
        <v>2</v>
      </c>
      <c r="F231" s="76">
        <v>0.1</v>
      </c>
      <c r="G231" s="229" t="s">
        <v>135</v>
      </c>
      <c r="H231" s="230"/>
      <c r="I231" s="231"/>
      <c r="J231" s="25"/>
      <c r="K231" s="25"/>
      <c r="L231" s="25"/>
      <c r="M231" s="91">
        <v>0</v>
      </c>
      <c r="N231" s="76"/>
    </row>
    <row r="232" spans="2:14" x14ac:dyDescent="0.25">
      <c r="B232" s="41">
        <v>2</v>
      </c>
      <c r="C232" s="41">
        <v>3</v>
      </c>
      <c r="D232" s="41">
        <v>5</v>
      </c>
      <c r="E232" s="41"/>
      <c r="F232" s="76"/>
      <c r="G232" s="254" t="s">
        <v>292</v>
      </c>
      <c r="H232" s="255"/>
      <c r="I232" s="256"/>
      <c r="J232" s="25"/>
      <c r="K232" s="25">
        <f>L233</f>
        <v>0</v>
      </c>
      <c r="L232" s="25"/>
      <c r="M232" s="74"/>
      <c r="N232" s="76"/>
    </row>
    <row r="233" spans="2:14" x14ac:dyDescent="0.25">
      <c r="B233" s="41">
        <v>2</v>
      </c>
      <c r="C233" s="41">
        <v>3</v>
      </c>
      <c r="D233" s="41">
        <v>5</v>
      </c>
      <c r="E233" s="41">
        <v>1</v>
      </c>
      <c r="F233" s="77"/>
      <c r="G233" s="232" t="s">
        <v>136</v>
      </c>
      <c r="H233" s="233"/>
      <c r="I233" s="234"/>
      <c r="J233" s="25"/>
      <c r="K233" s="25"/>
      <c r="L233" s="25">
        <f>SUM(M234:M238)</f>
        <v>0</v>
      </c>
      <c r="M233" s="74"/>
      <c r="N233" s="76"/>
    </row>
    <row r="234" spans="2:14" x14ac:dyDescent="0.25">
      <c r="B234" s="42">
        <v>2</v>
      </c>
      <c r="C234" s="42">
        <v>3</v>
      </c>
      <c r="D234" s="42">
        <v>5</v>
      </c>
      <c r="E234" s="42">
        <v>1</v>
      </c>
      <c r="F234" s="76">
        <v>0.1</v>
      </c>
      <c r="G234" s="229" t="s">
        <v>136</v>
      </c>
      <c r="H234" s="230"/>
      <c r="I234" s="231"/>
      <c r="J234" s="25"/>
      <c r="K234" s="25"/>
      <c r="L234" s="25"/>
      <c r="M234" s="91">
        <v>0</v>
      </c>
      <c r="N234" s="76"/>
    </row>
    <row r="235" spans="2:14" x14ac:dyDescent="0.25">
      <c r="B235" s="42">
        <v>2</v>
      </c>
      <c r="C235" s="42">
        <v>3</v>
      </c>
      <c r="D235" s="42">
        <v>5</v>
      </c>
      <c r="E235" s="42">
        <v>2</v>
      </c>
      <c r="F235" s="76">
        <v>0.1</v>
      </c>
      <c r="G235" s="229" t="s">
        <v>137</v>
      </c>
      <c r="H235" s="230"/>
      <c r="I235" s="231"/>
      <c r="J235" s="25"/>
      <c r="K235" s="25"/>
      <c r="L235" s="25"/>
      <c r="M235" s="91">
        <v>0</v>
      </c>
      <c r="N235" s="76"/>
    </row>
    <row r="236" spans="2:14" x14ac:dyDescent="0.25">
      <c r="B236" s="42">
        <v>2</v>
      </c>
      <c r="C236" s="42">
        <v>3</v>
      </c>
      <c r="D236" s="42">
        <v>5</v>
      </c>
      <c r="E236" s="42">
        <v>3</v>
      </c>
      <c r="F236" s="76">
        <v>0.1</v>
      </c>
      <c r="G236" s="229" t="s">
        <v>138</v>
      </c>
      <c r="H236" s="230"/>
      <c r="I236" s="231"/>
      <c r="J236" s="25"/>
      <c r="K236" s="25"/>
      <c r="L236" s="25"/>
      <c r="M236" s="91">
        <v>0</v>
      </c>
      <c r="N236" s="76"/>
    </row>
    <row r="237" spans="2:14" x14ac:dyDescent="0.25">
      <c r="B237" s="42">
        <v>2</v>
      </c>
      <c r="C237" s="42">
        <v>3</v>
      </c>
      <c r="D237" s="42">
        <v>5</v>
      </c>
      <c r="E237" s="42">
        <v>4</v>
      </c>
      <c r="F237" s="76">
        <v>0.1</v>
      </c>
      <c r="G237" s="229" t="s">
        <v>139</v>
      </c>
      <c r="H237" s="230"/>
      <c r="I237" s="231"/>
      <c r="J237" s="25"/>
      <c r="K237" s="25"/>
      <c r="L237" s="25"/>
      <c r="M237" s="91">
        <v>0</v>
      </c>
      <c r="N237" s="76"/>
    </row>
    <row r="238" spans="2:14" x14ac:dyDescent="0.25">
      <c r="B238" s="42">
        <v>2</v>
      </c>
      <c r="C238" s="42">
        <v>3</v>
      </c>
      <c r="D238" s="42">
        <v>5</v>
      </c>
      <c r="E238" s="42">
        <v>5</v>
      </c>
      <c r="F238" s="76">
        <v>0.1</v>
      </c>
      <c r="G238" s="229" t="s">
        <v>140</v>
      </c>
      <c r="H238" s="230"/>
      <c r="I238" s="231"/>
      <c r="J238" s="25"/>
      <c r="K238" s="25"/>
      <c r="L238" s="25"/>
      <c r="M238" s="91">
        <v>0</v>
      </c>
      <c r="N238" s="76"/>
    </row>
    <row r="239" spans="2:14" x14ac:dyDescent="0.25">
      <c r="B239" s="41">
        <v>2</v>
      </c>
      <c r="C239" s="41">
        <v>3</v>
      </c>
      <c r="D239" s="41">
        <v>6</v>
      </c>
      <c r="E239" s="41"/>
      <c r="F239" s="77"/>
      <c r="G239" s="232" t="s">
        <v>293</v>
      </c>
      <c r="H239" s="233"/>
      <c r="I239" s="234"/>
      <c r="J239" s="25"/>
      <c r="K239" s="25">
        <f>L240+L246+L250+L257</f>
        <v>0</v>
      </c>
      <c r="L239" s="25"/>
      <c r="M239" s="74"/>
      <c r="N239" s="76"/>
    </row>
    <row r="240" spans="2:14" x14ac:dyDescent="0.25">
      <c r="B240" s="41">
        <v>2</v>
      </c>
      <c r="C240" s="41">
        <v>3</v>
      </c>
      <c r="D240" s="41">
        <v>6</v>
      </c>
      <c r="E240" s="41">
        <v>1</v>
      </c>
      <c r="F240" s="77"/>
      <c r="G240" s="232" t="s">
        <v>141</v>
      </c>
      <c r="H240" s="233"/>
      <c r="I240" s="234"/>
      <c r="J240" s="25"/>
      <c r="K240" s="25"/>
      <c r="L240" s="25">
        <f>SUM(M241:M245)</f>
        <v>0</v>
      </c>
      <c r="M240" s="74"/>
      <c r="N240" s="76"/>
    </row>
    <row r="241" spans="2:14" x14ac:dyDescent="0.25">
      <c r="B241" s="42">
        <v>2</v>
      </c>
      <c r="C241" s="42">
        <v>3</v>
      </c>
      <c r="D241" s="42">
        <v>6</v>
      </c>
      <c r="E241" s="42">
        <v>1</v>
      </c>
      <c r="F241" s="76">
        <v>0.1</v>
      </c>
      <c r="G241" s="229" t="s">
        <v>142</v>
      </c>
      <c r="H241" s="230"/>
      <c r="I241" s="231"/>
      <c r="J241" s="25"/>
      <c r="K241" s="25"/>
      <c r="L241" s="25"/>
      <c r="M241" s="91">
        <v>0</v>
      </c>
      <c r="N241" s="76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0.2</v>
      </c>
      <c r="G242" s="229" t="s">
        <v>143</v>
      </c>
      <c r="H242" s="230"/>
      <c r="I242" s="231"/>
      <c r="J242" s="25"/>
      <c r="K242" s="25"/>
      <c r="L242" s="25"/>
      <c r="M242" s="91">
        <v>0</v>
      </c>
      <c r="N242" s="76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0.3</v>
      </c>
      <c r="G243" s="229" t="s">
        <v>144</v>
      </c>
      <c r="H243" s="230"/>
      <c r="I243" s="231"/>
      <c r="J243" s="25"/>
      <c r="K243" s="25"/>
      <c r="L243" s="25"/>
      <c r="M243" s="91">
        <v>0</v>
      </c>
      <c r="N243" s="76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0.4</v>
      </c>
      <c r="G244" s="229" t="s">
        <v>145</v>
      </c>
      <c r="H244" s="230"/>
      <c r="I244" s="231"/>
      <c r="J244" s="25"/>
      <c r="K244" s="25"/>
      <c r="L244" s="25"/>
      <c r="M244" s="91">
        <v>0</v>
      </c>
      <c r="N244" s="76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0.5</v>
      </c>
      <c r="G245" s="229" t="s">
        <v>146</v>
      </c>
      <c r="H245" s="230"/>
      <c r="I245" s="231"/>
      <c r="J245" s="25"/>
      <c r="K245" s="25"/>
      <c r="L245" s="25"/>
      <c r="M245" s="91">
        <v>0</v>
      </c>
      <c r="N245" s="76"/>
    </row>
    <row r="246" spans="2:14" x14ac:dyDescent="0.25">
      <c r="B246" s="41">
        <v>2</v>
      </c>
      <c r="C246" s="41">
        <v>3</v>
      </c>
      <c r="D246" s="41">
        <v>6</v>
      </c>
      <c r="E246" s="41">
        <v>2</v>
      </c>
      <c r="F246" s="76"/>
      <c r="G246" s="229" t="s">
        <v>147</v>
      </c>
      <c r="H246" s="230"/>
      <c r="I246" s="231"/>
      <c r="J246" s="25"/>
      <c r="K246" s="25"/>
      <c r="L246" s="25">
        <f>SUM(M247:M256)</f>
        <v>0</v>
      </c>
      <c r="M246" s="74"/>
      <c r="N246" s="76"/>
    </row>
    <row r="247" spans="2:14" x14ac:dyDescent="0.25">
      <c r="B247" s="42">
        <v>2</v>
      </c>
      <c r="C247" s="42">
        <v>3</v>
      </c>
      <c r="D247" s="42">
        <v>6</v>
      </c>
      <c r="E247" s="42">
        <v>2</v>
      </c>
      <c r="F247" s="76">
        <v>0.1</v>
      </c>
      <c r="G247" s="229" t="s">
        <v>148</v>
      </c>
      <c r="H247" s="230"/>
      <c r="I247" s="231"/>
      <c r="J247" s="25"/>
      <c r="K247" s="25"/>
      <c r="L247" s="25"/>
      <c r="M247" s="91">
        <v>0</v>
      </c>
      <c r="N247" s="76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0.2</v>
      </c>
      <c r="G248" s="229" t="s">
        <v>149</v>
      </c>
      <c r="H248" s="230"/>
      <c r="I248" s="231"/>
      <c r="J248" s="25"/>
      <c r="K248" s="25"/>
      <c r="L248" s="25"/>
      <c r="M248" s="91">
        <v>0</v>
      </c>
      <c r="N248" s="76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0.3</v>
      </c>
      <c r="G249" s="232" t="s">
        <v>150</v>
      </c>
      <c r="H249" s="233"/>
      <c r="I249" s="234"/>
      <c r="J249" s="25"/>
      <c r="K249" s="25"/>
      <c r="L249" s="25"/>
      <c r="M249" s="91"/>
      <c r="N249" s="76"/>
    </row>
    <row r="250" spans="2:14" x14ac:dyDescent="0.25">
      <c r="B250" s="41">
        <v>2</v>
      </c>
      <c r="C250" s="41">
        <v>3</v>
      </c>
      <c r="D250" s="41">
        <v>6</v>
      </c>
      <c r="E250" s="41">
        <v>3</v>
      </c>
      <c r="F250" s="76"/>
      <c r="G250" s="229" t="s">
        <v>151</v>
      </c>
      <c r="H250" s="230"/>
      <c r="I250" s="231"/>
      <c r="J250" s="25"/>
      <c r="K250" s="25"/>
      <c r="L250" s="25">
        <v>0</v>
      </c>
      <c r="M250" s="74"/>
      <c r="N250" s="76"/>
    </row>
    <row r="251" spans="2:14" x14ac:dyDescent="0.25">
      <c r="B251" s="42">
        <v>2</v>
      </c>
      <c r="C251" s="42">
        <v>3</v>
      </c>
      <c r="D251" s="42">
        <v>6</v>
      </c>
      <c r="E251" s="42">
        <v>3</v>
      </c>
      <c r="F251" s="101">
        <v>0.1</v>
      </c>
      <c r="G251" s="229" t="s">
        <v>152</v>
      </c>
      <c r="H251" s="230"/>
      <c r="I251" s="231"/>
      <c r="J251" s="25"/>
      <c r="K251" s="25"/>
      <c r="L251" s="25"/>
      <c r="M251" s="74">
        <v>0</v>
      </c>
      <c r="N251" s="76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101">
        <v>0.2</v>
      </c>
      <c r="G252" s="229" t="s">
        <v>153</v>
      </c>
      <c r="H252" s="230"/>
      <c r="I252" s="231"/>
      <c r="J252" s="25"/>
      <c r="K252" s="25"/>
      <c r="L252" s="25"/>
      <c r="M252" s="74"/>
      <c r="N252" s="76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101">
        <v>0.3</v>
      </c>
      <c r="G253" s="229" t="s">
        <v>154</v>
      </c>
      <c r="H253" s="230"/>
      <c r="I253" s="231"/>
      <c r="J253" s="25"/>
      <c r="K253" s="25"/>
      <c r="L253" s="25"/>
      <c r="M253" s="91">
        <v>0</v>
      </c>
      <c r="N253" s="76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76">
        <v>0.4</v>
      </c>
      <c r="G254" s="229" t="s">
        <v>155</v>
      </c>
      <c r="H254" s="230"/>
      <c r="I254" s="231"/>
      <c r="J254" s="25"/>
      <c r="K254" s="25"/>
      <c r="L254" s="25"/>
      <c r="M254" s="91">
        <v>0</v>
      </c>
      <c r="N254" s="76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0.5</v>
      </c>
      <c r="G255" s="229" t="s">
        <v>613</v>
      </c>
      <c r="H255" s="230"/>
      <c r="I255" s="231"/>
      <c r="J255" s="25"/>
      <c r="K255" s="25"/>
      <c r="L255" s="25"/>
      <c r="M255" s="91">
        <v>0</v>
      </c>
      <c r="N255" s="76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0.6</v>
      </c>
      <c r="G256" s="229" t="s">
        <v>614</v>
      </c>
      <c r="H256" s="230"/>
      <c r="I256" s="231"/>
      <c r="J256" s="25"/>
      <c r="K256" s="25"/>
      <c r="L256" s="25"/>
      <c r="M256" s="91">
        <v>0</v>
      </c>
      <c r="N256" s="76"/>
    </row>
    <row r="257" spans="2:14" x14ac:dyDescent="0.25">
      <c r="B257" s="41">
        <v>2</v>
      </c>
      <c r="C257" s="41">
        <v>3</v>
      </c>
      <c r="D257" s="41">
        <v>6</v>
      </c>
      <c r="E257" s="41">
        <v>4</v>
      </c>
      <c r="F257" s="77"/>
      <c r="G257" s="232" t="s">
        <v>156</v>
      </c>
      <c r="H257" s="233"/>
      <c r="I257" s="234"/>
      <c r="J257" s="25"/>
      <c r="K257" s="25"/>
      <c r="L257" s="25">
        <f>SUM(M258:M265)</f>
        <v>0</v>
      </c>
      <c r="M257" s="74"/>
      <c r="N257" s="76"/>
    </row>
    <row r="258" spans="2:14" x14ac:dyDescent="0.25">
      <c r="B258" s="42">
        <v>2</v>
      </c>
      <c r="C258" s="42">
        <v>3</v>
      </c>
      <c r="D258" s="42">
        <v>6</v>
      </c>
      <c r="E258" s="42">
        <v>4</v>
      </c>
      <c r="F258" s="76">
        <v>0.1</v>
      </c>
      <c r="G258" s="229" t="s">
        <v>157</v>
      </c>
      <c r="H258" s="230"/>
      <c r="I258" s="231"/>
      <c r="J258" s="25"/>
      <c r="K258" s="25"/>
      <c r="L258" s="25"/>
      <c r="M258" s="91">
        <v>0</v>
      </c>
      <c r="N258" s="76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0.2</v>
      </c>
      <c r="G259" s="229" t="s">
        <v>615</v>
      </c>
      <c r="H259" s="230"/>
      <c r="I259" s="231"/>
      <c r="J259" s="25"/>
      <c r="K259" s="25"/>
      <c r="L259" s="25"/>
      <c r="M259" s="91">
        <v>0</v>
      </c>
      <c r="N259" s="76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0.3</v>
      </c>
      <c r="G260" s="229" t="s">
        <v>616</v>
      </c>
      <c r="H260" s="230"/>
      <c r="I260" s="231"/>
      <c r="J260" s="25"/>
      <c r="K260" s="25"/>
      <c r="L260" s="25"/>
      <c r="M260" s="91">
        <v>0</v>
      </c>
      <c r="N260" s="76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0.4</v>
      </c>
      <c r="G261" s="229" t="s">
        <v>158</v>
      </c>
      <c r="H261" s="230"/>
      <c r="I261" s="231"/>
      <c r="J261" s="25"/>
      <c r="K261" s="25"/>
      <c r="L261" s="25"/>
      <c r="M261" s="91">
        <v>0</v>
      </c>
      <c r="N261" s="76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0.5</v>
      </c>
      <c r="G262" s="229" t="s">
        <v>617</v>
      </c>
      <c r="H262" s="230"/>
      <c r="I262" s="231"/>
      <c r="J262" s="25"/>
      <c r="K262" s="25"/>
      <c r="L262" s="25"/>
      <c r="M262" s="91">
        <v>0</v>
      </c>
      <c r="N262" s="76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0.6</v>
      </c>
      <c r="G263" s="229" t="s">
        <v>618</v>
      </c>
      <c r="H263" s="230"/>
      <c r="I263" s="231"/>
      <c r="J263" s="25"/>
      <c r="K263" s="25"/>
      <c r="L263" s="25"/>
      <c r="M263" s="91">
        <v>0</v>
      </c>
      <c r="N263" s="76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0.7</v>
      </c>
      <c r="G264" s="229" t="s">
        <v>159</v>
      </c>
      <c r="H264" s="230"/>
      <c r="I264" s="231"/>
      <c r="J264" s="25"/>
      <c r="K264" s="25"/>
      <c r="L264" s="25"/>
      <c r="M264" s="91">
        <v>0</v>
      </c>
      <c r="N264" s="76"/>
    </row>
    <row r="265" spans="2:14" x14ac:dyDescent="0.25">
      <c r="B265" s="42">
        <v>2</v>
      </c>
      <c r="C265" s="42">
        <v>3</v>
      </c>
      <c r="D265" s="42">
        <v>6</v>
      </c>
      <c r="E265" s="42">
        <v>9</v>
      </c>
      <c r="F265" s="76">
        <v>0.1</v>
      </c>
      <c r="G265" s="229" t="s">
        <v>619</v>
      </c>
      <c r="H265" s="230"/>
      <c r="I265" s="231"/>
      <c r="J265" s="25"/>
      <c r="K265" s="25"/>
      <c r="L265" s="25"/>
      <c r="M265" s="91">
        <v>0</v>
      </c>
      <c r="N265" s="76"/>
    </row>
    <row r="266" spans="2:14" x14ac:dyDescent="0.25">
      <c r="B266" s="41">
        <v>2</v>
      </c>
      <c r="C266" s="41">
        <v>3</v>
      </c>
      <c r="D266" s="41">
        <v>7</v>
      </c>
      <c r="E266" s="41"/>
      <c r="F266" s="77"/>
      <c r="G266" s="232" t="s">
        <v>294</v>
      </c>
      <c r="H266" s="233"/>
      <c r="I266" s="234"/>
      <c r="J266" s="25"/>
      <c r="K266" s="25">
        <f>L267+L275</f>
        <v>1225397.8900000001</v>
      </c>
      <c r="L266" s="25"/>
      <c r="M266" s="74"/>
      <c r="N266" s="76"/>
    </row>
    <row r="267" spans="2:14" x14ac:dyDescent="0.25">
      <c r="B267" s="41">
        <v>2</v>
      </c>
      <c r="C267" s="41">
        <v>3</v>
      </c>
      <c r="D267" s="41">
        <v>7</v>
      </c>
      <c r="E267" s="41">
        <v>1</v>
      </c>
      <c r="F267" s="102"/>
      <c r="G267" s="254" t="s">
        <v>160</v>
      </c>
      <c r="H267" s="255"/>
      <c r="I267" s="256"/>
      <c r="J267" s="28"/>
      <c r="K267" s="28"/>
      <c r="L267" s="28">
        <f>SUM(M268:M274)</f>
        <v>215560</v>
      </c>
      <c r="M267" s="74"/>
      <c r="N267" s="76"/>
    </row>
    <row r="268" spans="2:14" x14ac:dyDescent="0.25">
      <c r="B268" s="42">
        <v>2</v>
      </c>
      <c r="C268" s="42">
        <v>3</v>
      </c>
      <c r="D268" s="42">
        <v>7</v>
      </c>
      <c r="E268" s="42">
        <v>1</v>
      </c>
      <c r="F268" s="76">
        <v>0.1</v>
      </c>
      <c r="G268" s="229" t="s">
        <v>161</v>
      </c>
      <c r="H268" s="230"/>
      <c r="I268" s="231"/>
      <c r="J268" s="25"/>
      <c r="K268" s="25"/>
      <c r="L268" s="25"/>
      <c r="M268" s="91">
        <v>0</v>
      </c>
      <c r="N268" s="76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0.2</v>
      </c>
      <c r="G269" s="229" t="s">
        <v>162</v>
      </c>
      <c r="H269" s="230"/>
      <c r="I269" s="231"/>
      <c r="J269" s="25"/>
      <c r="K269" s="25"/>
      <c r="L269" s="25"/>
      <c r="M269" s="91">
        <v>0</v>
      </c>
      <c r="N269" s="76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0.3</v>
      </c>
      <c r="G270" s="229" t="s">
        <v>620</v>
      </c>
      <c r="H270" s="230"/>
      <c r="I270" s="231"/>
      <c r="J270" s="25"/>
      <c r="K270" s="25"/>
      <c r="L270" s="25"/>
      <c r="M270" s="91">
        <v>0</v>
      </c>
      <c r="N270" s="76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0.4</v>
      </c>
      <c r="G271" s="229" t="s">
        <v>163</v>
      </c>
      <c r="H271" s="230"/>
      <c r="I271" s="231"/>
      <c r="J271" s="25"/>
      <c r="K271" s="25"/>
      <c r="L271" s="25"/>
      <c r="M271" s="91">
        <v>0</v>
      </c>
      <c r="N271" s="76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0.5</v>
      </c>
      <c r="G272" s="229" t="s">
        <v>164</v>
      </c>
      <c r="H272" s="230"/>
      <c r="I272" s="231"/>
      <c r="J272" s="25"/>
      <c r="K272" s="25"/>
      <c r="L272" s="25"/>
      <c r="M272" s="91">
        <v>215560</v>
      </c>
      <c r="N272" s="76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0.6</v>
      </c>
      <c r="G273" s="229" t="s">
        <v>165</v>
      </c>
      <c r="H273" s="230"/>
      <c r="I273" s="231"/>
      <c r="J273" s="25"/>
      <c r="K273" s="25"/>
      <c r="L273" s="25"/>
      <c r="M273" s="91">
        <v>0</v>
      </c>
      <c r="N273" s="76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0.7</v>
      </c>
      <c r="G274" s="229" t="s">
        <v>621</v>
      </c>
      <c r="H274" s="230"/>
      <c r="I274" s="231"/>
      <c r="J274" s="25"/>
      <c r="K274" s="25"/>
      <c r="L274" s="25"/>
      <c r="M274" s="91">
        <v>0</v>
      </c>
      <c r="N274" s="76"/>
    </row>
    <row r="275" spans="2:14" x14ac:dyDescent="0.25">
      <c r="B275" s="43">
        <v>2</v>
      </c>
      <c r="C275" s="44">
        <v>3</v>
      </c>
      <c r="D275" s="44">
        <v>7</v>
      </c>
      <c r="E275" s="44">
        <v>2</v>
      </c>
      <c r="F275" s="34"/>
      <c r="G275" s="254" t="s">
        <v>166</v>
      </c>
      <c r="H275" s="255"/>
      <c r="I275" s="256"/>
      <c r="J275" s="25"/>
      <c r="K275" s="25"/>
      <c r="L275" s="25">
        <f>SUM(M276:M283)</f>
        <v>1009837.89</v>
      </c>
      <c r="M275" s="74"/>
      <c r="N275" s="76"/>
    </row>
    <row r="276" spans="2:14" x14ac:dyDescent="0.25">
      <c r="B276" s="42">
        <v>2</v>
      </c>
      <c r="C276" s="42">
        <v>3</v>
      </c>
      <c r="D276" s="42">
        <v>7</v>
      </c>
      <c r="E276" s="42">
        <v>2</v>
      </c>
      <c r="F276" s="76">
        <v>0.1</v>
      </c>
      <c r="G276" s="229" t="s">
        <v>167</v>
      </c>
      <c r="H276" s="230"/>
      <c r="I276" s="231"/>
      <c r="J276" s="25"/>
      <c r="K276" s="25"/>
      <c r="L276" s="25"/>
      <c r="M276" s="91">
        <v>0</v>
      </c>
      <c r="N276" s="76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0.2</v>
      </c>
      <c r="G277" s="229" t="s">
        <v>168</v>
      </c>
      <c r="H277" s="230"/>
      <c r="I277" s="231"/>
      <c r="J277" s="25"/>
      <c r="K277" s="25"/>
      <c r="L277" s="25"/>
      <c r="M277" s="91">
        <v>0</v>
      </c>
      <c r="N277" s="76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0.3</v>
      </c>
      <c r="G278" s="229" t="s">
        <v>169</v>
      </c>
      <c r="H278" s="230"/>
      <c r="I278" s="231"/>
      <c r="J278" s="25"/>
      <c r="K278" s="25"/>
      <c r="L278" s="25"/>
      <c r="M278" s="91">
        <v>1009837.89</v>
      </c>
      <c r="N278" s="76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0.4</v>
      </c>
      <c r="G279" s="229" t="s">
        <v>170</v>
      </c>
      <c r="H279" s="230"/>
      <c r="I279" s="231"/>
      <c r="J279" s="25"/>
      <c r="K279" s="25"/>
      <c r="L279" s="25"/>
      <c r="M279" s="91">
        <v>0</v>
      </c>
      <c r="N279" s="76"/>
    </row>
    <row r="280" spans="2:14" s="50" customFormat="1" x14ac:dyDescent="0.25">
      <c r="B280" s="43">
        <v>2</v>
      </c>
      <c r="C280" s="43">
        <v>3</v>
      </c>
      <c r="D280" s="43">
        <v>7</v>
      </c>
      <c r="E280" s="43">
        <v>2</v>
      </c>
      <c r="F280" s="33">
        <v>0.5</v>
      </c>
      <c r="G280" s="229" t="s">
        <v>171</v>
      </c>
      <c r="H280" s="230"/>
      <c r="I280" s="231"/>
      <c r="J280" s="25"/>
      <c r="K280" s="25"/>
      <c r="L280" s="25"/>
      <c r="M280" s="91">
        <v>0</v>
      </c>
      <c r="N280" s="76"/>
    </row>
    <row r="281" spans="2:14" s="50" customFormat="1" x14ac:dyDescent="0.25">
      <c r="B281" s="42">
        <v>2</v>
      </c>
      <c r="C281" s="42">
        <v>3</v>
      </c>
      <c r="D281" s="42">
        <v>7</v>
      </c>
      <c r="E281" s="42">
        <v>2</v>
      </c>
      <c r="F281" s="76">
        <v>0.6</v>
      </c>
      <c r="G281" s="229" t="s">
        <v>172</v>
      </c>
      <c r="H281" s="230"/>
      <c r="I281" s="231"/>
      <c r="J281" s="25"/>
      <c r="K281" s="25"/>
      <c r="L281" s="25"/>
      <c r="M281" s="91">
        <v>0</v>
      </c>
      <c r="N281" s="76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0.7</v>
      </c>
      <c r="G282" s="229" t="s">
        <v>295</v>
      </c>
      <c r="H282" s="230"/>
      <c r="I282" s="231"/>
      <c r="J282" s="25"/>
      <c r="K282" s="25"/>
      <c r="L282" s="25"/>
      <c r="M282" s="203"/>
      <c r="N282" s="76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99</v>
      </c>
      <c r="G283" s="229" t="s">
        <v>296</v>
      </c>
      <c r="H283" s="230"/>
      <c r="I283" s="231"/>
      <c r="J283" s="25"/>
      <c r="K283" s="25"/>
      <c r="L283" s="25"/>
      <c r="M283" s="91">
        <v>0</v>
      </c>
      <c r="N283" s="76"/>
    </row>
    <row r="284" spans="2:14" s="50" customFormat="1" x14ac:dyDescent="0.25">
      <c r="B284" s="41">
        <v>2</v>
      </c>
      <c r="C284" s="41">
        <v>3</v>
      </c>
      <c r="D284" s="41">
        <v>9</v>
      </c>
      <c r="E284" s="41"/>
      <c r="F284" s="77"/>
      <c r="G284" s="232" t="s">
        <v>297</v>
      </c>
      <c r="H284" s="233"/>
      <c r="I284" s="234"/>
      <c r="J284" s="25"/>
      <c r="K284" s="25">
        <f>L285</f>
        <v>745489.5</v>
      </c>
      <c r="L284" s="25"/>
      <c r="M284" s="74"/>
      <c r="N284" s="76"/>
    </row>
    <row r="285" spans="2:14" s="50" customFormat="1" x14ac:dyDescent="0.25">
      <c r="B285" s="41">
        <v>2</v>
      </c>
      <c r="C285" s="41">
        <v>3</v>
      </c>
      <c r="D285" s="41">
        <v>9</v>
      </c>
      <c r="E285" s="41">
        <v>1</v>
      </c>
      <c r="F285" s="77"/>
      <c r="G285" s="254" t="s">
        <v>173</v>
      </c>
      <c r="H285" s="255"/>
      <c r="I285" s="256"/>
      <c r="J285" s="25"/>
      <c r="K285" s="25"/>
      <c r="L285" s="25">
        <f>SUM(M286:M297)</f>
        <v>745489.5</v>
      </c>
      <c r="M285" s="74"/>
      <c r="N285" s="76"/>
    </row>
    <row r="286" spans="2:14" s="50" customFormat="1" x14ac:dyDescent="0.25">
      <c r="B286" s="42">
        <v>2</v>
      </c>
      <c r="C286" s="42">
        <v>3</v>
      </c>
      <c r="D286" s="42">
        <v>9</v>
      </c>
      <c r="E286" s="42">
        <v>1</v>
      </c>
      <c r="F286" s="76">
        <v>0.1</v>
      </c>
      <c r="G286" s="229" t="s">
        <v>174</v>
      </c>
      <c r="H286" s="230"/>
      <c r="I286" s="231"/>
      <c r="J286" s="25"/>
      <c r="K286" s="25"/>
      <c r="L286" s="25"/>
      <c r="M286" s="91">
        <v>0</v>
      </c>
      <c r="N286" s="76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2</v>
      </c>
      <c r="F287" s="76">
        <v>0.1</v>
      </c>
      <c r="G287" s="229" t="s">
        <v>175</v>
      </c>
      <c r="H287" s="230"/>
      <c r="I287" s="231"/>
      <c r="J287" s="25"/>
      <c r="K287" s="25"/>
      <c r="L287" s="25"/>
      <c r="M287" s="91">
        <v>0</v>
      </c>
      <c r="N287" s="76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3</v>
      </c>
      <c r="F288" s="76">
        <v>0.1</v>
      </c>
      <c r="G288" s="229" t="s">
        <v>176</v>
      </c>
      <c r="H288" s="230"/>
      <c r="I288" s="231"/>
      <c r="J288" s="25"/>
      <c r="K288" s="25"/>
      <c r="L288" s="25"/>
      <c r="M288" s="91">
        <v>745489.5</v>
      </c>
      <c r="N288" s="76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4</v>
      </c>
      <c r="F289" s="76">
        <v>0.1</v>
      </c>
      <c r="G289" s="176" t="s">
        <v>687</v>
      </c>
      <c r="H289" s="177"/>
      <c r="I289" s="178"/>
      <c r="J289" s="25"/>
      <c r="K289" s="25"/>
      <c r="L289" s="25"/>
      <c r="M289" s="91">
        <v>0</v>
      </c>
      <c r="N289" s="76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5</v>
      </c>
      <c r="F290" s="76">
        <v>0.1</v>
      </c>
      <c r="G290" s="229" t="s">
        <v>177</v>
      </c>
      <c r="H290" s="230"/>
      <c r="I290" s="231"/>
      <c r="J290" s="25"/>
      <c r="K290" s="25"/>
      <c r="L290" s="25"/>
      <c r="M290" s="91">
        <v>0</v>
      </c>
      <c r="N290" s="76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6</v>
      </c>
      <c r="F291" s="76">
        <v>0.1</v>
      </c>
      <c r="G291" s="229" t="s">
        <v>178</v>
      </c>
      <c r="H291" s="230"/>
      <c r="I291" s="231"/>
      <c r="J291" s="25"/>
      <c r="K291" s="25"/>
      <c r="L291" s="25"/>
      <c r="M291" s="91">
        <v>0</v>
      </c>
      <c r="N291" s="76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7</v>
      </c>
      <c r="F292" s="76">
        <v>0.1</v>
      </c>
      <c r="G292" s="229" t="s">
        <v>179</v>
      </c>
      <c r="H292" s="230"/>
      <c r="I292" s="231"/>
      <c r="J292" s="25"/>
      <c r="K292" s="25"/>
      <c r="L292" s="25"/>
      <c r="M292" s="91">
        <v>0</v>
      </c>
      <c r="N292" s="76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8</v>
      </c>
      <c r="F293" s="187">
        <v>0.1</v>
      </c>
      <c r="G293" s="229" t="s">
        <v>688</v>
      </c>
      <c r="H293" s="230"/>
      <c r="I293" s="231"/>
      <c r="J293" s="25"/>
      <c r="K293" s="25"/>
      <c r="L293" s="25"/>
      <c r="M293" s="91">
        <v>0</v>
      </c>
      <c r="N293" s="76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187">
        <v>0.2</v>
      </c>
      <c r="G294" s="176" t="s">
        <v>689</v>
      </c>
      <c r="H294" s="177"/>
      <c r="I294" s="178"/>
      <c r="J294" s="25"/>
      <c r="K294" s="25"/>
      <c r="L294" s="25"/>
      <c r="M294" s="91">
        <v>0</v>
      </c>
      <c r="N294" s="76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9</v>
      </c>
      <c r="F295" s="76">
        <v>0.1</v>
      </c>
      <c r="G295" s="300" t="s">
        <v>180</v>
      </c>
      <c r="H295" s="301"/>
      <c r="I295" s="302"/>
      <c r="J295" s="25">
        <f>K296</f>
        <v>0</v>
      </c>
      <c r="K295" s="25"/>
      <c r="L295" s="25"/>
      <c r="M295" s="91">
        <v>0</v>
      </c>
      <c r="N295" s="76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0.4</v>
      </c>
      <c r="G296" s="306" t="s">
        <v>690</v>
      </c>
      <c r="H296" s="307"/>
      <c r="I296" s="308"/>
      <c r="J296" s="25"/>
      <c r="K296" s="25">
        <f>L297+L305</f>
        <v>0</v>
      </c>
      <c r="L296" s="25"/>
      <c r="M296" s="91">
        <v>0</v>
      </c>
      <c r="N296" s="76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0.5</v>
      </c>
      <c r="G297" s="179" t="s">
        <v>691</v>
      </c>
      <c r="H297" s="180"/>
      <c r="I297" s="181"/>
      <c r="J297" s="25"/>
      <c r="K297" s="25"/>
      <c r="L297" s="25">
        <f>SUM(M298:M304)</f>
        <v>0</v>
      </c>
      <c r="M297" s="91">
        <v>0</v>
      </c>
      <c r="N297" s="76"/>
    </row>
    <row r="298" spans="2:14" s="50" customFormat="1" x14ac:dyDescent="0.25">
      <c r="B298" s="40">
        <v>2</v>
      </c>
      <c r="C298" s="40">
        <v>4</v>
      </c>
      <c r="D298" s="103"/>
      <c r="E298" s="103"/>
      <c r="F298" s="79"/>
      <c r="G298" s="248" t="s">
        <v>298</v>
      </c>
      <c r="H298" s="249"/>
      <c r="I298" s="250"/>
      <c r="J298" s="51"/>
      <c r="K298" s="51"/>
      <c r="L298" s="51"/>
      <c r="M298" s="74">
        <v>0</v>
      </c>
      <c r="N298" s="76"/>
    </row>
    <row r="299" spans="2:14" s="50" customFormat="1" x14ac:dyDescent="0.25">
      <c r="B299" s="44">
        <v>2</v>
      </c>
      <c r="C299" s="44">
        <v>4</v>
      </c>
      <c r="D299" s="44">
        <v>1</v>
      </c>
      <c r="E299" s="44"/>
      <c r="F299" s="34"/>
      <c r="G299" s="254" t="s">
        <v>305</v>
      </c>
      <c r="H299" s="255"/>
      <c r="I299" s="256"/>
      <c r="J299" s="51"/>
      <c r="K299" s="51"/>
      <c r="L299" s="51"/>
      <c r="M299" s="74"/>
      <c r="N299" s="76"/>
    </row>
    <row r="300" spans="2:14" s="50" customFormat="1" x14ac:dyDescent="0.25">
      <c r="B300" s="44">
        <v>2</v>
      </c>
      <c r="C300" s="44">
        <v>4</v>
      </c>
      <c r="D300" s="44">
        <v>1</v>
      </c>
      <c r="E300" s="44">
        <v>1</v>
      </c>
      <c r="F300" s="34"/>
      <c r="G300" s="254" t="s">
        <v>306</v>
      </c>
      <c r="H300" s="255"/>
      <c r="I300" s="256"/>
      <c r="J300" s="51"/>
      <c r="K300" s="51"/>
      <c r="L300" s="51"/>
      <c r="M300" s="74"/>
      <c r="N300" s="76"/>
    </row>
    <row r="301" spans="2:14" s="50" customFormat="1" x14ac:dyDescent="0.25">
      <c r="B301" s="43">
        <v>2</v>
      </c>
      <c r="C301" s="43">
        <v>4</v>
      </c>
      <c r="D301" s="43">
        <v>1</v>
      </c>
      <c r="E301" s="43">
        <v>1</v>
      </c>
      <c r="F301" s="33">
        <v>0.1</v>
      </c>
      <c r="G301" s="300" t="s">
        <v>307</v>
      </c>
      <c r="H301" s="301"/>
      <c r="I301" s="302"/>
      <c r="J301" s="51"/>
      <c r="K301" s="51"/>
      <c r="L301" s="51"/>
      <c r="M301" s="74"/>
      <c r="N301" s="7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0.2</v>
      </c>
      <c r="G302" s="300" t="s">
        <v>308</v>
      </c>
      <c r="H302" s="301"/>
      <c r="I302" s="302"/>
      <c r="J302" s="51"/>
      <c r="K302" s="51"/>
      <c r="L302" s="51"/>
      <c r="M302" s="74"/>
      <c r="N302" s="7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0.3</v>
      </c>
      <c r="G303" s="300" t="s">
        <v>309</v>
      </c>
      <c r="H303" s="301"/>
      <c r="I303" s="302"/>
      <c r="J303" s="51"/>
      <c r="K303" s="51"/>
      <c r="L303" s="51"/>
      <c r="M303" s="74"/>
      <c r="N303" s="7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0.4</v>
      </c>
      <c r="G304" s="300" t="s">
        <v>310</v>
      </c>
      <c r="H304" s="301"/>
      <c r="I304" s="302"/>
      <c r="J304" s="51"/>
      <c r="K304" s="51"/>
      <c r="L304" s="51"/>
      <c r="M304" s="74"/>
      <c r="N304" s="7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0.5</v>
      </c>
      <c r="G305" s="300" t="s">
        <v>311</v>
      </c>
      <c r="H305" s="301"/>
      <c r="I305" s="302"/>
      <c r="J305" s="51"/>
      <c r="K305" s="25"/>
      <c r="L305" s="25">
        <f>SUM(M306:M310)</f>
        <v>0</v>
      </c>
      <c r="M305" s="74"/>
      <c r="N305" s="7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0.6</v>
      </c>
      <c r="G306" s="300" t="s">
        <v>312</v>
      </c>
      <c r="H306" s="301"/>
      <c r="I306" s="302"/>
      <c r="J306" s="51"/>
      <c r="K306" s="51"/>
      <c r="L306" s="51"/>
      <c r="M306" s="74"/>
      <c r="N306" s="7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0.7</v>
      </c>
      <c r="G307" s="300" t="s">
        <v>313</v>
      </c>
      <c r="H307" s="301"/>
      <c r="I307" s="302"/>
      <c r="J307" s="51"/>
      <c r="K307" s="51"/>
      <c r="L307" s="51"/>
      <c r="M307" s="74"/>
      <c r="N307" s="76"/>
    </row>
    <row r="308" spans="2:14" s="50" customFormat="1" x14ac:dyDescent="0.25">
      <c r="B308" s="44">
        <v>2</v>
      </c>
      <c r="C308" s="44">
        <v>4</v>
      </c>
      <c r="D308" s="44">
        <v>1</v>
      </c>
      <c r="E308" s="44">
        <v>2</v>
      </c>
      <c r="F308" s="34"/>
      <c r="G308" s="254" t="s">
        <v>314</v>
      </c>
      <c r="H308" s="255"/>
      <c r="I308" s="256"/>
      <c r="J308" s="51"/>
      <c r="K308" s="51"/>
      <c r="L308" s="51"/>
      <c r="M308" s="74"/>
      <c r="N308" s="76"/>
    </row>
    <row r="309" spans="2:14" s="50" customFormat="1" x14ac:dyDescent="0.25">
      <c r="B309" s="43">
        <v>2</v>
      </c>
      <c r="C309" s="43">
        <v>4</v>
      </c>
      <c r="D309" s="43">
        <v>1</v>
      </c>
      <c r="E309" s="43">
        <v>2</v>
      </c>
      <c r="F309" s="33">
        <v>0.1</v>
      </c>
      <c r="G309" s="300" t="s">
        <v>315</v>
      </c>
      <c r="H309" s="301"/>
      <c r="I309" s="302"/>
      <c r="J309" s="51"/>
      <c r="K309" s="51"/>
      <c r="L309" s="51"/>
      <c r="M309" s="91"/>
      <c r="N309" s="7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0.2</v>
      </c>
      <c r="G310" s="300" t="s">
        <v>316</v>
      </c>
      <c r="H310" s="301"/>
      <c r="I310" s="302"/>
      <c r="J310" s="51"/>
      <c r="K310" s="51"/>
      <c r="L310" s="51"/>
      <c r="M310" s="91">
        <v>0</v>
      </c>
      <c r="N310" s="7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0.3</v>
      </c>
      <c r="G311" s="300" t="s">
        <v>317</v>
      </c>
      <c r="H311" s="301"/>
      <c r="I311" s="302"/>
      <c r="J311" s="51">
        <f>K312+K320+K336+K343+K351+K358+K365</f>
        <v>0</v>
      </c>
      <c r="K311" s="51"/>
      <c r="L311" s="51"/>
      <c r="M311" s="91">
        <v>0</v>
      </c>
      <c r="N311" s="7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0.4</v>
      </c>
      <c r="G312" s="300" t="s">
        <v>318</v>
      </c>
      <c r="H312" s="301"/>
      <c r="I312" s="302"/>
      <c r="J312" s="51"/>
      <c r="K312" s="51">
        <f>L313+L315+L318</f>
        <v>0</v>
      </c>
      <c r="L312" s="51"/>
      <c r="M312" s="91">
        <v>0</v>
      </c>
      <c r="N312" s="7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0.5</v>
      </c>
      <c r="G313" s="300" t="s">
        <v>319</v>
      </c>
      <c r="H313" s="301"/>
      <c r="I313" s="302"/>
      <c r="J313" s="51"/>
      <c r="K313" s="51"/>
      <c r="L313" s="51">
        <f>M314</f>
        <v>0</v>
      </c>
      <c r="M313" s="91">
        <v>0</v>
      </c>
      <c r="N313" s="76"/>
    </row>
    <row r="314" spans="2:14" s="50" customFormat="1" x14ac:dyDescent="0.25">
      <c r="B314" s="40">
        <v>2</v>
      </c>
      <c r="C314" s="40">
        <v>5</v>
      </c>
      <c r="D314" s="40"/>
      <c r="E314" s="40"/>
      <c r="F314" s="40"/>
      <c r="G314" s="323" t="s">
        <v>320</v>
      </c>
      <c r="H314" s="324"/>
      <c r="I314" s="325"/>
      <c r="J314" s="51"/>
      <c r="K314" s="51"/>
      <c r="L314" s="51"/>
      <c r="M314" s="74">
        <v>0</v>
      </c>
      <c r="N314" s="76"/>
    </row>
    <row r="315" spans="2:14" s="50" customFormat="1" x14ac:dyDescent="0.25">
      <c r="B315" s="41">
        <v>2</v>
      </c>
      <c r="C315" s="41">
        <v>5</v>
      </c>
      <c r="D315" s="41">
        <v>1</v>
      </c>
      <c r="E315" s="41"/>
      <c r="F315" s="41"/>
      <c r="G315" s="326" t="s">
        <v>321</v>
      </c>
      <c r="H315" s="327"/>
      <c r="I315" s="328"/>
      <c r="J315" s="51"/>
      <c r="K315" s="51"/>
      <c r="L315" s="51">
        <f>M316+M317</f>
        <v>0</v>
      </c>
      <c r="M315" s="74"/>
      <c r="N315" s="76"/>
    </row>
    <row r="316" spans="2:14" s="50" customFormat="1" x14ac:dyDescent="0.25">
      <c r="B316" s="41">
        <v>2</v>
      </c>
      <c r="C316" s="41">
        <v>5</v>
      </c>
      <c r="D316" s="41">
        <v>1</v>
      </c>
      <c r="E316" s="41">
        <v>1</v>
      </c>
      <c r="F316" s="41"/>
      <c r="G316" s="254" t="s">
        <v>322</v>
      </c>
      <c r="H316" s="255"/>
      <c r="I316" s="256"/>
      <c r="J316" s="51"/>
      <c r="K316" s="51"/>
      <c r="L316" s="51"/>
      <c r="M316" s="74"/>
      <c r="N316" s="76"/>
    </row>
    <row r="317" spans="2:14" s="50" customFormat="1" x14ac:dyDescent="0.25">
      <c r="B317" s="57">
        <v>2</v>
      </c>
      <c r="C317" s="57">
        <v>5</v>
      </c>
      <c r="D317" s="57">
        <v>1</v>
      </c>
      <c r="E317" s="57">
        <v>1</v>
      </c>
      <c r="F317" s="52">
        <v>0.1</v>
      </c>
      <c r="G317" s="257" t="s">
        <v>322</v>
      </c>
      <c r="H317" s="258"/>
      <c r="I317" s="259"/>
      <c r="J317" s="51"/>
      <c r="K317" s="51"/>
      <c r="L317" s="51"/>
      <c r="M317" s="74"/>
      <c r="N317" s="76"/>
    </row>
    <row r="318" spans="2:14" s="50" customFormat="1" x14ac:dyDescent="0.25">
      <c r="B318" s="41">
        <v>2</v>
      </c>
      <c r="C318" s="41">
        <v>5</v>
      </c>
      <c r="D318" s="41">
        <v>1</v>
      </c>
      <c r="E318" s="41">
        <v>2</v>
      </c>
      <c r="F318" s="41"/>
      <c r="G318" s="254" t="s">
        <v>323</v>
      </c>
      <c r="H318" s="255"/>
      <c r="I318" s="256"/>
      <c r="J318" s="51"/>
      <c r="K318" s="51"/>
      <c r="L318" s="51">
        <f>M319</f>
        <v>0</v>
      </c>
      <c r="M318" s="74"/>
      <c r="N318" s="76"/>
    </row>
    <row r="319" spans="2:14" s="50" customFormat="1" x14ac:dyDescent="0.25">
      <c r="B319" s="57">
        <v>2</v>
      </c>
      <c r="C319" s="57">
        <v>5</v>
      </c>
      <c r="D319" s="57">
        <v>1</v>
      </c>
      <c r="E319" s="57">
        <v>2</v>
      </c>
      <c r="F319" s="52">
        <v>0.1</v>
      </c>
      <c r="G319" s="257" t="s">
        <v>324</v>
      </c>
      <c r="H319" s="258"/>
      <c r="I319" s="259"/>
      <c r="J319" s="51"/>
      <c r="K319" s="51"/>
      <c r="L319" s="51"/>
      <c r="M319" s="74"/>
      <c r="N319" s="7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0.2</v>
      </c>
      <c r="G320" s="257" t="s">
        <v>325</v>
      </c>
      <c r="H320" s="258"/>
      <c r="I320" s="259"/>
      <c r="J320" s="51"/>
      <c r="K320" s="51">
        <f>L321+L330+L333</f>
        <v>0</v>
      </c>
      <c r="L320" s="51"/>
      <c r="M320" s="74"/>
      <c r="N320" s="76"/>
    </row>
    <row r="321" spans="2:14" s="50" customFormat="1" x14ac:dyDescent="0.25">
      <c r="B321" s="41">
        <v>2</v>
      </c>
      <c r="C321" s="41">
        <v>5</v>
      </c>
      <c r="D321" s="41">
        <v>1</v>
      </c>
      <c r="E321" s="41">
        <v>3</v>
      </c>
      <c r="F321" s="41"/>
      <c r="G321" s="254" t="s">
        <v>326</v>
      </c>
      <c r="H321" s="255"/>
      <c r="I321" s="256"/>
      <c r="J321" s="51"/>
      <c r="K321" s="51"/>
      <c r="L321" s="51">
        <f>SUM(M322:M329)</f>
        <v>0</v>
      </c>
      <c r="M321" s="74"/>
      <c r="N321" s="76"/>
    </row>
    <row r="322" spans="2:14" s="50" customFormat="1" x14ac:dyDescent="0.25">
      <c r="B322" s="57">
        <v>2</v>
      </c>
      <c r="C322" s="57">
        <v>5</v>
      </c>
      <c r="D322" s="57">
        <v>1</v>
      </c>
      <c r="E322" s="57">
        <v>3</v>
      </c>
      <c r="F322" s="52">
        <v>0.1</v>
      </c>
      <c r="G322" s="257" t="s">
        <v>326</v>
      </c>
      <c r="H322" s="258"/>
      <c r="I322" s="259"/>
      <c r="J322" s="51"/>
      <c r="K322" s="51"/>
      <c r="L322" s="51"/>
      <c r="M322" s="74"/>
      <c r="N322" s="76"/>
    </row>
    <row r="323" spans="2:14" s="50" customFormat="1" x14ac:dyDescent="0.25">
      <c r="B323" s="41">
        <v>2</v>
      </c>
      <c r="C323" s="41">
        <v>5</v>
      </c>
      <c r="D323" s="41">
        <v>2</v>
      </c>
      <c r="E323" s="41"/>
      <c r="F323" s="41"/>
      <c r="G323" s="254" t="s">
        <v>327</v>
      </c>
      <c r="H323" s="255"/>
      <c r="I323" s="256"/>
      <c r="J323" s="51"/>
      <c r="K323" s="51"/>
      <c r="L323" s="51"/>
      <c r="M323" s="74"/>
      <c r="N323" s="76"/>
    </row>
    <row r="324" spans="2:14" s="50" customFormat="1" x14ac:dyDescent="0.25">
      <c r="B324" s="41">
        <v>2</v>
      </c>
      <c r="C324" s="41">
        <v>5</v>
      </c>
      <c r="D324" s="41">
        <v>2</v>
      </c>
      <c r="E324" s="41">
        <v>1</v>
      </c>
      <c r="F324" s="41"/>
      <c r="G324" s="254" t="s">
        <v>328</v>
      </c>
      <c r="H324" s="255"/>
      <c r="I324" s="256"/>
      <c r="J324" s="51"/>
      <c r="K324" s="51"/>
      <c r="L324" s="51"/>
      <c r="M324" s="74"/>
      <c r="N324" s="76"/>
    </row>
    <row r="325" spans="2:14" s="50" customFormat="1" x14ac:dyDescent="0.25">
      <c r="B325" s="57">
        <v>2</v>
      </c>
      <c r="C325" s="57">
        <v>5</v>
      </c>
      <c r="D325" s="57">
        <v>2</v>
      </c>
      <c r="E325" s="57">
        <v>1</v>
      </c>
      <c r="F325" s="52">
        <v>0.1</v>
      </c>
      <c r="G325" s="257" t="s">
        <v>329</v>
      </c>
      <c r="H325" s="258"/>
      <c r="I325" s="259"/>
      <c r="J325" s="51"/>
      <c r="K325" s="51"/>
      <c r="L325" s="51"/>
      <c r="M325" s="74"/>
      <c r="N325" s="7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0.2</v>
      </c>
      <c r="G326" s="257" t="s">
        <v>330</v>
      </c>
      <c r="H326" s="258"/>
      <c r="I326" s="259"/>
      <c r="J326" s="51"/>
      <c r="K326" s="51"/>
      <c r="L326" s="51"/>
      <c r="M326" s="74"/>
      <c r="N326" s="7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0.3</v>
      </c>
      <c r="G327" s="257" t="s">
        <v>331</v>
      </c>
      <c r="H327" s="258"/>
      <c r="I327" s="259"/>
      <c r="J327" s="51"/>
      <c r="K327" s="51"/>
      <c r="L327" s="51"/>
      <c r="M327" s="74"/>
      <c r="N327" s="7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0.4</v>
      </c>
      <c r="G328" s="257" t="s">
        <v>332</v>
      </c>
      <c r="H328" s="258"/>
      <c r="I328" s="259"/>
      <c r="J328" s="51"/>
      <c r="K328" s="51"/>
      <c r="L328" s="51"/>
      <c r="M328" s="74"/>
      <c r="N328" s="7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0.5</v>
      </c>
      <c r="G329" s="257" t="s">
        <v>333</v>
      </c>
      <c r="H329" s="258"/>
      <c r="I329" s="259"/>
      <c r="J329" s="51"/>
      <c r="K329" s="51"/>
      <c r="L329" s="51"/>
      <c r="M329" s="74"/>
      <c r="N329" s="7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0.6</v>
      </c>
      <c r="G330" s="257" t="s">
        <v>334</v>
      </c>
      <c r="H330" s="258"/>
      <c r="I330" s="259"/>
      <c r="J330" s="51"/>
      <c r="K330" s="51"/>
      <c r="L330" s="51">
        <f>M331+M332</f>
        <v>0</v>
      </c>
      <c r="M330" s="74"/>
      <c r="N330" s="7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0.7</v>
      </c>
      <c r="G331" s="257" t="s">
        <v>335</v>
      </c>
      <c r="H331" s="258"/>
      <c r="I331" s="259"/>
      <c r="J331" s="51"/>
      <c r="K331" s="51"/>
      <c r="L331" s="51"/>
      <c r="M331" s="74"/>
      <c r="N331" s="7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0.8</v>
      </c>
      <c r="G332" s="257" t="s">
        <v>336</v>
      </c>
      <c r="H332" s="258"/>
      <c r="I332" s="259"/>
      <c r="J332" s="51"/>
      <c r="K332" s="51"/>
      <c r="L332" s="51"/>
      <c r="M332" s="74"/>
      <c r="N332" s="76"/>
    </row>
    <row r="333" spans="2:14" s="50" customFormat="1" x14ac:dyDescent="0.25">
      <c r="B333" s="41">
        <v>2</v>
      </c>
      <c r="C333" s="41">
        <v>5</v>
      </c>
      <c r="D333" s="41">
        <v>2</v>
      </c>
      <c r="E333" s="41">
        <v>2</v>
      </c>
      <c r="F333" s="41"/>
      <c r="G333" s="254" t="s">
        <v>337</v>
      </c>
      <c r="H333" s="255"/>
      <c r="I333" s="256"/>
      <c r="J333" s="51"/>
      <c r="K333" s="51"/>
      <c r="L333" s="51">
        <f>M334+M335</f>
        <v>0</v>
      </c>
      <c r="M333" s="74"/>
      <c r="N333" s="76"/>
    </row>
    <row r="334" spans="2:14" s="50" customFormat="1" x14ac:dyDescent="0.25">
      <c r="B334" s="57">
        <v>2</v>
      </c>
      <c r="C334" s="57">
        <v>5</v>
      </c>
      <c r="D334" s="57">
        <v>2</v>
      </c>
      <c r="E334" s="57">
        <v>2</v>
      </c>
      <c r="F334" s="52">
        <v>0.1</v>
      </c>
      <c r="G334" s="257" t="s">
        <v>338</v>
      </c>
      <c r="H334" s="258"/>
      <c r="I334" s="259"/>
      <c r="J334" s="51"/>
      <c r="K334" s="51"/>
      <c r="L334" s="51"/>
      <c r="M334" s="74"/>
      <c r="N334" s="7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0.2</v>
      </c>
      <c r="G335" s="257" t="s">
        <v>339</v>
      </c>
      <c r="H335" s="258"/>
      <c r="I335" s="259"/>
      <c r="J335" s="51"/>
      <c r="K335" s="51"/>
      <c r="L335" s="51"/>
      <c r="M335" s="74"/>
      <c r="N335" s="76"/>
    </row>
    <row r="336" spans="2:14" s="50" customFormat="1" x14ac:dyDescent="0.25">
      <c r="B336" s="41">
        <v>2</v>
      </c>
      <c r="C336" s="41">
        <v>5</v>
      </c>
      <c r="D336" s="41">
        <v>2</v>
      </c>
      <c r="E336" s="41">
        <v>3</v>
      </c>
      <c r="F336" s="41"/>
      <c r="G336" s="254" t="s">
        <v>340</v>
      </c>
      <c r="H336" s="255"/>
      <c r="I336" s="256"/>
      <c r="J336" s="51"/>
      <c r="K336" s="51">
        <f>L337+L340</f>
        <v>0</v>
      </c>
      <c r="L336" s="51"/>
      <c r="M336" s="74"/>
      <c r="N336" s="76"/>
    </row>
    <row r="337" spans="2:14" s="50" customFormat="1" x14ac:dyDescent="0.25">
      <c r="B337" s="57">
        <v>2</v>
      </c>
      <c r="C337" s="57">
        <v>5</v>
      </c>
      <c r="D337" s="57">
        <v>2</v>
      </c>
      <c r="E337" s="57">
        <v>3</v>
      </c>
      <c r="F337" s="52">
        <v>0.1</v>
      </c>
      <c r="G337" s="257" t="s">
        <v>341</v>
      </c>
      <c r="H337" s="258"/>
      <c r="I337" s="259"/>
      <c r="J337" s="51"/>
      <c r="K337" s="51"/>
      <c r="L337" s="51">
        <f>M338+M339</f>
        <v>0</v>
      </c>
      <c r="M337" s="74"/>
      <c r="N337" s="7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0.2</v>
      </c>
      <c r="G338" s="257" t="s">
        <v>342</v>
      </c>
      <c r="H338" s="258"/>
      <c r="I338" s="259"/>
      <c r="J338" s="51"/>
      <c r="K338" s="51"/>
      <c r="L338" s="51"/>
      <c r="M338" s="74"/>
      <c r="N338" s="76"/>
    </row>
    <row r="339" spans="2:14" s="50" customFormat="1" x14ac:dyDescent="0.25">
      <c r="B339" s="41">
        <v>2</v>
      </c>
      <c r="C339" s="41">
        <v>5</v>
      </c>
      <c r="D339" s="41">
        <v>3</v>
      </c>
      <c r="E339" s="41"/>
      <c r="F339" s="41"/>
      <c r="G339" s="254" t="s">
        <v>343</v>
      </c>
      <c r="H339" s="255"/>
      <c r="I339" s="256"/>
      <c r="J339" s="51"/>
      <c r="K339" s="51"/>
      <c r="L339" s="51"/>
      <c r="M339" s="74"/>
      <c r="N339" s="76"/>
    </row>
    <row r="340" spans="2:14" s="50" customFormat="1" x14ac:dyDescent="0.25">
      <c r="B340" s="41">
        <v>2</v>
      </c>
      <c r="C340" s="41">
        <v>5</v>
      </c>
      <c r="D340" s="41">
        <v>3</v>
      </c>
      <c r="E340" s="41">
        <v>1</v>
      </c>
      <c r="F340" s="41"/>
      <c r="G340" s="254" t="s">
        <v>344</v>
      </c>
      <c r="H340" s="255"/>
      <c r="I340" s="256"/>
      <c r="J340" s="51"/>
      <c r="K340" s="51"/>
      <c r="L340" s="51">
        <f>M341+M342</f>
        <v>0</v>
      </c>
      <c r="M340" s="74"/>
      <c r="N340" s="76"/>
    </row>
    <row r="341" spans="2:14" s="50" customFormat="1" x14ac:dyDescent="0.25">
      <c r="B341" s="57">
        <v>2</v>
      </c>
      <c r="C341" s="57">
        <v>5</v>
      </c>
      <c r="D341" s="57">
        <v>3</v>
      </c>
      <c r="E341" s="57">
        <v>1</v>
      </c>
      <c r="F341" s="52">
        <v>0.1</v>
      </c>
      <c r="G341" s="257" t="s">
        <v>345</v>
      </c>
      <c r="H341" s="258"/>
      <c r="I341" s="259"/>
      <c r="J341" s="51"/>
      <c r="K341" s="51"/>
      <c r="L341" s="51"/>
      <c r="M341" s="74"/>
      <c r="N341" s="7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0.2</v>
      </c>
      <c r="G342" s="257" t="s">
        <v>346</v>
      </c>
      <c r="H342" s="258"/>
      <c r="I342" s="259"/>
      <c r="J342" s="51"/>
      <c r="K342" s="51"/>
      <c r="L342" s="51"/>
      <c r="M342" s="74"/>
      <c r="N342" s="76"/>
    </row>
    <row r="343" spans="2:14" s="50" customFormat="1" x14ac:dyDescent="0.25">
      <c r="B343" s="41">
        <v>2</v>
      </c>
      <c r="C343" s="41">
        <v>5</v>
      </c>
      <c r="D343" s="41">
        <v>3</v>
      </c>
      <c r="E343" s="41">
        <v>2</v>
      </c>
      <c r="F343" s="41"/>
      <c r="G343" s="254" t="s">
        <v>347</v>
      </c>
      <c r="H343" s="255"/>
      <c r="I343" s="256"/>
      <c r="J343" s="51"/>
      <c r="K343" s="51">
        <f>L344+L348</f>
        <v>0</v>
      </c>
      <c r="L343" s="51"/>
      <c r="M343" s="74"/>
      <c r="N343" s="76"/>
    </row>
    <row r="344" spans="2:14" s="50" customFormat="1" x14ac:dyDescent="0.25">
      <c r="B344" s="57">
        <v>2</v>
      </c>
      <c r="C344" s="57">
        <v>5</v>
      </c>
      <c r="D344" s="57">
        <v>3</v>
      </c>
      <c r="E344" s="57">
        <v>2</v>
      </c>
      <c r="F344" s="52">
        <v>0.1</v>
      </c>
      <c r="G344" s="257" t="s">
        <v>348</v>
      </c>
      <c r="H344" s="258"/>
      <c r="I344" s="259"/>
      <c r="J344" s="51"/>
      <c r="K344" s="51"/>
      <c r="L344" s="51">
        <f>M345+M346+M347</f>
        <v>0</v>
      </c>
      <c r="M344" s="74"/>
      <c r="N344" s="7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0.2</v>
      </c>
      <c r="G345" s="257" t="s">
        <v>349</v>
      </c>
      <c r="H345" s="258"/>
      <c r="I345" s="259"/>
      <c r="J345" s="51"/>
      <c r="K345" s="51"/>
      <c r="L345" s="51"/>
      <c r="M345" s="74"/>
      <c r="N345" s="76"/>
    </row>
    <row r="346" spans="2:14" s="50" customFormat="1" x14ac:dyDescent="0.25">
      <c r="B346" s="41">
        <v>2</v>
      </c>
      <c r="C346" s="41">
        <v>5</v>
      </c>
      <c r="D346" s="41">
        <v>4</v>
      </c>
      <c r="E346" s="41"/>
      <c r="F346" s="41"/>
      <c r="G346" s="254" t="s">
        <v>350</v>
      </c>
      <c r="H346" s="255"/>
      <c r="I346" s="256"/>
      <c r="J346" s="51"/>
      <c r="K346" s="51"/>
      <c r="L346" s="51"/>
      <c r="M346" s="74"/>
      <c r="N346" s="76"/>
    </row>
    <row r="347" spans="2:14" s="50" customFormat="1" x14ac:dyDescent="0.25">
      <c r="B347" s="41">
        <v>2</v>
      </c>
      <c r="C347" s="41">
        <v>5</v>
      </c>
      <c r="D347" s="41">
        <v>4</v>
      </c>
      <c r="E347" s="41">
        <v>1</v>
      </c>
      <c r="F347" s="41"/>
      <c r="G347" s="254" t="s">
        <v>351</v>
      </c>
      <c r="H347" s="255"/>
      <c r="I347" s="256"/>
      <c r="J347" s="51"/>
      <c r="K347" s="51"/>
      <c r="L347" s="51"/>
      <c r="M347" s="74"/>
      <c r="N347" s="76"/>
    </row>
    <row r="348" spans="2:14" s="50" customFormat="1" x14ac:dyDescent="0.25">
      <c r="B348" s="57">
        <v>2</v>
      </c>
      <c r="C348" s="57">
        <v>5</v>
      </c>
      <c r="D348" s="57">
        <v>4</v>
      </c>
      <c r="E348" s="57">
        <v>1</v>
      </c>
      <c r="F348" s="52">
        <v>0.1</v>
      </c>
      <c r="G348" s="257" t="s">
        <v>352</v>
      </c>
      <c r="H348" s="258"/>
      <c r="I348" s="259"/>
      <c r="J348" s="51"/>
      <c r="K348" s="51"/>
      <c r="L348" s="51">
        <f>M349+M350</f>
        <v>0</v>
      </c>
      <c r="M348" s="74"/>
      <c r="N348" s="7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0.2</v>
      </c>
      <c r="G349" s="257" t="s">
        <v>353</v>
      </c>
      <c r="H349" s="258"/>
      <c r="I349" s="259"/>
      <c r="J349" s="51"/>
      <c r="K349" s="51"/>
      <c r="L349" s="51"/>
      <c r="M349" s="74"/>
      <c r="N349" s="7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0.3</v>
      </c>
      <c r="G350" s="257" t="s">
        <v>354</v>
      </c>
      <c r="H350" s="258"/>
      <c r="I350" s="259"/>
      <c r="J350" s="51"/>
      <c r="K350" s="51"/>
      <c r="L350" s="51"/>
      <c r="M350" s="74"/>
      <c r="N350" s="76"/>
    </row>
    <row r="351" spans="2:14" s="50" customFormat="1" x14ac:dyDescent="0.25">
      <c r="B351" s="41">
        <v>2</v>
      </c>
      <c r="C351" s="41">
        <v>5</v>
      </c>
      <c r="D351" s="41">
        <v>4</v>
      </c>
      <c r="E351" s="41">
        <v>2</v>
      </c>
      <c r="F351" s="41"/>
      <c r="G351" s="254" t="s">
        <v>355</v>
      </c>
      <c r="H351" s="255"/>
      <c r="I351" s="256"/>
      <c r="J351" s="51"/>
      <c r="K351" s="51">
        <f>L352+L355</f>
        <v>0</v>
      </c>
      <c r="L351" s="51"/>
      <c r="M351" s="74"/>
      <c r="N351" s="76"/>
    </row>
    <row r="352" spans="2:14" s="50" customFormat="1" x14ac:dyDescent="0.25">
      <c r="B352" s="57">
        <v>2</v>
      </c>
      <c r="C352" s="57">
        <v>5</v>
      </c>
      <c r="D352" s="57">
        <v>4</v>
      </c>
      <c r="E352" s="57">
        <v>2</v>
      </c>
      <c r="F352" s="52">
        <v>0.1</v>
      </c>
      <c r="G352" s="257" t="s">
        <v>356</v>
      </c>
      <c r="H352" s="258"/>
      <c r="I352" s="259"/>
      <c r="J352" s="51"/>
      <c r="K352" s="51"/>
      <c r="L352" s="51">
        <f>M353+M354</f>
        <v>0</v>
      </c>
      <c r="M352" s="74"/>
      <c r="N352" s="7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0.2</v>
      </c>
      <c r="G353" s="257" t="s">
        <v>357</v>
      </c>
      <c r="H353" s="258"/>
      <c r="I353" s="259"/>
      <c r="J353" s="51"/>
      <c r="K353" s="51"/>
      <c r="L353" s="51"/>
      <c r="M353" s="74"/>
      <c r="N353" s="76"/>
    </row>
    <row r="354" spans="2:14" s="50" customFormat="1" x14ac:dyDescent="0.25">
      <c r="B354" s="41">
        <v>2</v>
      </c>
      <c r="C354" s="41">
        <v>5</v>
      </c>
      <c r="D354" s="41">
        <v>5</v>
      </c>
      <c r="E354" s="41"/>
      <c r="F354" s="41"/>
      <c r="G354" s="254" t="s">
        <v>358</v>
      </c>
      <c r="H354" s="255"/>
      <c r="I354" s="256"/>
      <c r="J354" s="51"/>
      <c r="K354" s="51"/>
      <c r="L354" s="51"/>
      <c r="M354" s="74"/>
      <c r="N354" s="76"/>
    </row>
    <row r="355" spans="2:14" s="50" customFormat="1" x14ac:dyDescent="0.25">
      <c r="B355" s="41">
        <v>2</v>
      </c>
      <c r="C355" s="41">
        <v>5</v>
      </c>
      <c r="D355" s="41">
        <v>5</v>
      </c>
      <c r="E355" s="41">
        <v>1</v>
      </c>
      <c r="F355" s="41"/>
      <c r="G355" s="254" t="s">
        <v>359</v>
      </c>
      <c r="H355" s="255"/>
      <c r="I355" s="256"/>
      <c r="J355" s="51"/>
      <c r="K355" s="51"/>
      <c r="L355" s="51">
        <f>M356+M357</f>
        <v>0</v>
      </c>
      <c r="M355" s="74"/>
      <c r="N355" s="76"/>
    </row>
    <row r="356" spans="2:14" x14ac:dyDescent="0.25">
      <c r="B356" s="57">
        <v>2</v>
      </c>
      <c r="C356" s="57">
        <v>5</v>
      </c>
      <c r="D356" s="57">
        <v>5</v>
      </c>
      <c r="E356" s="57">
        <v>1</v>
      </c>
      <c r="F356" s="52">
        <v>0.1</v>
      </c>
      <c r="G356" s="257" t="s">
        <v>360</v>
      </c>
      <c r="H356" s="258"/>
      <c r="I356" s="259"/>
      <c r="J356" s="51"/>
      <c r="K356" s="51"/>
      <c r="L356" s="51"/>
      <c r="M356" s="74"/>
      <c r="N356" s="7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0.2</v>
      </c>
      <c r="G357" s="257" t="s">
        <v>361</v>
      </c>
      <c r="H357" s="258"/>
      <c r="I357" s="259"/>
      <c r="J357" s="51"/>
      <c r="K357" s="51"/>
      <c r="L357" s="51"/>
      <c r="M357" s="74"/>
      <c r="N357" s="76"/>
    </row>
    <row r="358" spans="2:14" x14ac:dyDescent="0.25">
      <c r="B358" s="41">
        <v>2</v>
      </c>
      <c r="C358" s="41">
        <v>5</v>
      </c>
      <c r="D358" s="41">
        <v>5</v>
      </c>
      <c r="E358" s="41">
        <v>2</v>
      </c>
      <c r="F358" s="41"/>
      <c r="G358" s="254" t="s">
        <v>362</v>
      </c>
      <c r="H358" s="255"/>
      <c r="I358" s="256"/>
      <c r="J358" s="51"/>
      <c r="K358" s="51">
        <f>L359+L361+L363</f>
        <v>0</v>
      </c>
      <c r="L358" s="51"/>
      <c r="M358" s="74"/>
      <c r="N358" s="76"/>
    </row>
    <row r="359" spans="2:14" x14ac:dyDescent="0.25">
      <c r="B359" s="57">
        <v>2</v>
      </c>
      <c r="C359" s="57">
        <v>5</v>
      </c>
      <c r="D359" s="57">
        <v>5</v>
      </c>
      <c r="E359" s="57">
        <v>2</v>
      </c>
      <c r="F359" s="52">
        <v>0.1</v>
      </c>
      <c r="G359" s="257" t="s">
        <v>363</v>
      </c>
      <c r="H359" s="258"/>
      <c r="I359" s="259"/>
      <c r="J359" s="51"/>
      <c r="K359" s="51"/>
      <c r="L359" s="51">
        <f>M360</f>
        <v>0</v>
      </c>
      <c r="M359" s="74"/>
      <c r="N359" s="7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0.2</v>
      </c>
      <c r="G360" s="257" t="s">
        <v>364</v>
      </c>
      <c r="H360" s="258"/>
      <c r="I360" s="259"/>
      <c r="J360" s="51"/>
      <c r="K360" s="51"/>
      <c r="L360" s="51"/>
      <c r="M360" s="74"/>
      <c r="N360" s="76"/>
    </row>
    <row r="361" spans="2:14" x14ac:dyDescent="0.25">
      <c r="B361" s="41">
        <v>2</v>
      </c>
      <c r="C361" s="41">
        <v>5</v>
      </c>
      <c r="D361" s="41">
        <v>6</v>
      </c>
      <c r="E361" s="41"/>
      <c r="F361" s="41"/>
      <c r="G361" s="254" t="s">
        <v>365</v>
      </c>
      <c r="H361" s="255"/>
      <c r="I361" s="256"/>
      <c r="J361" s="51"/>
      <c r="K361" s="51"/>
      <c r="L361" s="51">
        <f>M362</f>
        <v>0</v>
      </c>
      <c r="M361" s="74"/>
      <c r="N361" s="76"/>
    </row>
    <row r="362" spans="2:14" x14ac:dyDescent="0.25">
      <c r="B362" s="41">
        <v>2</v>
      </c>
      <c r="C362" s="41">
        <v>5</v>
      </c>
      <c r="D362" s="41">
        <v>6</v>
      </c>
      <c r="E362" s="41">
        <v>1</v>
      </c>
      <c r="F362" s="41"/>
      <c r="G362" s="254" t="s">
        <v>366</v>
      </c>
      <c r="H362" s="255"/>
      <c r="I362" s="256"/>
      <c r="J362" s="51"/>
      <c r="K362" s="51"/>
      <c r="L362" s="51"/>
      <c r="M362" s="74"/>
      <c r="N362" s="76"/>
    </row>
    <row r="363" spans="2:14" x14ac:dyDescent="0.25">
      <c r="B363" s="57">
        <v>2</v>
      </c>
      <c r="C363" s="57">
        <v>5</v>
      </c>
      <c r="D363" s="57">
        <v>6</v>
      </c>
      <c r="E363" s="57">
        <v>1</v>
      </c>
      <c r="F363" s="52">
        <v>0.1</v>
      </c>
      <c r="G363" s="257" t="s">
        <v>367</v>
      </c>
      <c r="H363" s="258"/>
      <c r="I363" s="259"/>
      <c r="J363" s="51"/>
      <c r="K363" s="51"/>
      <c r="L363" s="51">
        <f>M364</f>
        <v>0</v>
      </c>
      <c r="M363" s="74"/>
      <c r="N363" s="76"/>
    </row>
    <row r="364" spans="2:14" x14ac:dyDescent="0.25">
      <c r="B364" s="41">
        <v>2</v>
      </c>
      <c r="C364" s="41">
        <v>5</v>
      </c>
      <c r="D364" s="41">
        <v>6</v>
      </c>
      <c r="E364" s="41">
        <v>2</v>
      </c>
      <c r="F364" s="41"/>
      <c r="G364" s="254" t="s">
        <v>368</v>
      </c>
      <c r="H364" s="255"/>
      <c r="I364" s="256"/>
      <c r="J364" s="51"/>
      <c r="K364" s="51"/>
      <c r="L364" s="51"/>
      <c r="M364" s="74"/>
      <c r="N364" s="76"/>
    </row>
    <row r="365" spans="2:14" x14ac:dyDescent="0.25">
      <c r="B365" s="57">
        <v>2</v>
      </c>
      <c r="C365" s="57">
        <v>5</v>
      </c>
      <c r="D365" s="57">
        <v>6</v>
      </c>
      <c r="E365" s="57">
        <v>2</v>
      </c>
      <c r="F365" s="52">
        <v>0.1</v>
      </c>
      <c r="G365" s="257" t="s">
        <v>369</v>
      </c>
      <c r="H365" s="258"/>
      <c r="I365" s="259"/>
      <c r="J365" s="51"/>
      <c r="K365" s="51">
        <f>L366+L368+L370</f>
        <v>0</v>
      </c>
      <c r="L365" s="51"/>
      <c r="M365" s="74"/>
      <c r="N365" s="76"/>
    </row>
    <row r="366" spans="2:14" x14ac:dyDescent="0.25">
      <c r="B366" s="41">
        <v>2</v>
      </c>
      <c r="C366" s="41">
        <v>5</v>
      </c>
      <c r="D366" s="41">
        <v>6</v>
      </c>
      <c r="E366" s="41">
        <v>3</v>
      </c>
      <c r="F366" s="41"/>
      <c r="G366" s="254" t="s">
        <v>370</v>
      </c>
      <c r="H366" s="255"/>
      <c r="I366" s="256"/>
      <c r="J366" s="51"/>
      <c r="K366" s="51"/>
      <c r="L366" s="51">
        <f>M367</f>
        <v>0</v>
      </c>
      <c r="M366" s="74"/>
      <c r="N366" s="76"/>
    </row>
    <row r="367" spans="2:14" x14ac:dyDescent="0.25">
      <c r="B367" s="57">
        <v>2</v>
      </c>
      <c r="C367" s="57">
        <v>5</v>
      </c>
      <c r="D367" s="57">
        <v>6</v>
      </c>
      <c r="E367" s="57">
        <v>3</v>
      </c>
      <c r="F367" s="52">
        <v>0.1</v>
      </c>
      <c r="G367" s="257" t="s">
        <v>371</v>
      </c>
      <c r="H367" s="258"/>
      <c r="I367" s="259"/>
      <c r="J367" s="51"/>
      <c r="K367" s="51"/>
      <c r="L367" s="51"/>
      <c r="M367" s="74"/>
      <c r="N367" s="76"/>
    </row>
    <row r="368" spans="2:14" x14ac:dyDescent="0.25">
      <c r="B368" s="41">
        <v>2</v>
      </c>
      <c r="C368" s="41">
        <v>5</v>
      </c>
      <c r="D368" s="41">
        <v>9</v>
      </c>
      <c r="E368" s="58"/>
      <c r="F368" s="53"/>
      <c r="G368" s="254" t="s">
        <v>372</v>
      </c>
      <c r="H368" s="255"/>
      <c r="I368" s="256"/>
      <c r="J368" s="51"/>
      <c r="K368" s="51"/>
      <c r="L368" s="51">
        <f>M369</f>
        <v>0</v>
      </c>
      <c r="M368" s="74"/>
      <c r="N368" s="76"/>
    </row>
    <row r="369" spans="2:14" x14ac:dyDescent="0.25">
      <c r="B369" s="41">
        <v>2</v>
      </c>
      <c r="C369" s="41">
        <v>5</v>
      </c>
      <c r="D369" s="41">
        <v>9</v>
      </c>
      <c r="E369" s="41">
        <v>1</v>
      </c>
      <c r="F369" s="53"/>
      <c r="G369" s="254" t="s">
        <v>373</v>
      </c>
      <c r="H369" s="255"/>
      <c r="I369" s="256"/>
      <c r="J369" s="51"/>
      <c r="K369" s="51"/>
      <c r="L369" s="51"/>
      <c r="M369" s="74"/>
      <c r="N369" s="76"/>
    </row>
    <row r="370" spans="2:14" x14ac:dyDescent="0.25">
      <c r="B370" s="57">
        <v>2</v>
      </c>
      <c r="C370" s="57">
        <v>5</v>
      </c>
      <c r="D370" s="57">
        <v>9</v>
      </c>
      <c r="E370" s="57">
        <v>1</v>
      </c>
      <c r="F370" s="52">
        <v>0.1</v>
      </c>
      <c r="G370" s="257" t="s">
        <v>374</v>
      </c>
      <c r="H370" s="258"/>
      <c r="I370" s="259"/>
      <c r="J370" s="51"/>
      <c r="K370" s="51"/>
      <c r="L370" s="51">
        <f>M371</f>
        <v>0</v>
      </c>
      <c r="M370" s="74"/>
      <c r="N370" s="76"/>
    </row>
    <row r="371" spans="2:14" x14ac:dyDescent="0.25">
      <c r="B371" s="41">
        <v>2</v>
      </c>
      <c r="C371" s="41">
        <v>5</v>
      </c>
      <c r="D371" s="41">
        <v>9</v>
      </c>
      <c r="E371" s="41">
        <v>2</v>
      </c>
      <c r="F371" s="41"/>
      <c r="G371" s="254" t="s">
        <v>375</v>
      </c>
      <c r="H371" s="255"/>
      <c r="I371" s="256"/>
      <c r="J371" s="51"/>
      <c r="K371" s="51"/>
      <c r="L371" s="51"/>
      <c r="M371" s="74"/>
      <c r="N371" s="76"/>
    </row>
    <row r="372" spans="2:14" x14ac:dyDescent="0.25">
      <c r="B372" s="57">
        <v>2</v>
      </c>
      <c r="C372" s="57">
        <v>5</v>
      </c>
      <c r="D372" s="57">
        <v>9</v>
      </c>
      <c r="E372" s="57">
        <v>2</v>
      </c>
      <c r="F372" s="52">
        <v>0.1</v>
      </c>
      <c r="G372" s="257" t="s">
        <v>376</v>
      </c>
      <c r="H372" s="258"/>
      <c r="I372" s="259"/>
      <c r="J372" s="26"/>
      <c r="K372" s="25"/>
      <c r="L372" s="25"/>
      <c r="M372" s="74">
        <v>0</v>
      </c>
      <c r="N372" s="76"/>
    </row>
    <row r="373" spans="2:14" x14ac:dyDescent="0.25">
      <c r="B373" s="41">
        <v>2</v>
      </c>
      <c r="C373" s="41">
        <v>5</v>
      </c>
      <c r="D373" s="41">
        <v>9</v>
      </c>
      <c r="E373" s="41">
        <v>3</v>
      </c>
      <c r="F373" s="41"/>
      <c r="G373" s="254" t="s">
        <v>377</v>
      </c>
      <c r="H373" s="255"/>
      <c r="I373" s="256"/>
      <c r="J373" s="25"/>
      <c r="K373" s="25"/>
      <c r="L373" s="25"/>
      <c r="M373" s="74"/>
      <c r="N373" s="76"/>
    </row>
    <row r="374" spans="2:14" x14ac:dyDescent="0.25">
      <c r="B374" s="104">
        <v>2</v>
      </c>
      <c r="C374" s="104">
        <v>5</v>
      </c>
      <c r="D374" s="104">
        <v>9</v>
      </c>
      <c r="E374" s="104">
        <v>3</v>
      </c>
      <c r="F374" s="105">
        <v>0.1</v>
      </c>
      <c r="G374" s="309" t="s">
        <v>378</v>
      </c>
      <c r="H374" s="310"/>
      <c r="I374" s="311"/>
      <c r="J374" s="25"/>
      <c r="K374" s="25"/>
      <c r="L374" s="25"/>
      <c r="M374" s="74"/>
      <c r="N374" s="76"/>
    </row>
    <row r="375" spans="2:14" x14ac:dyDescent="0.25">
      <c r="B375" s="40">
        <v>2</v>
      </c>
      <c r="C375" s="40">
        <v>6</v>
      </c>
      <c r="D375" s="40"/>
      <c r="E375" s="40"/>
      <c r="F375" s="79"/>
      <c r="G375" s="248" t="s">
        <v>181</v>
      </c>
      <c r="H375" s="249"/>
      <c r="I375" s="250"/>
      <c r="J375" s="26">
        <f>K376+K383+K388+K396+K392+K406+K410</f>
        <v>232224</v>
      </c>
      <c r="K375" s="25"/>
      <c r="L375" s="25"/>
      <c r="M375" s="74">
        <v>0</v>
      </c>
      <c r="N375" s="76"/>
    </row>
    <row r="376" spans="2:14" x14ac:dyDescent="0.25">
      <c r="B376" s="41">
        <v>2</v>
      </c>
      <c r="C376" s="41">
        <v>6</v>
      </c>
      <c r="D376" s="41">
        <v>1</v>
      </c>
      <c r="E376" s="41"/>
      <c r="F376" s="77"/>
      <c r="G376" s="232" t="s">
        <v>182</v>
      </c>
      <c r="H376" s="233"/>
      <c r="I376" s="234"/>
      <c r="J376" s="25"/>
      <c r="K376" s="25">
        <f>L377</f>
        <v>0</v>
      </c>
      <c r="L376" s="25"/>
      <c r="M376" s="74"/>
      <c r="N376" s="76"/>
    </row>
    <row r="377" spans="2:14" x14ac:dyDescent="0.25">
      <c r="B377" s="42">
        <v>2</v>
      </c>
      <c r="C377" s="42">
        <v>6</v>
      </c>
      <c r="D377" s="42">
        <v>1</v>
      </c>
      <c r="E377" s="42">
        <v>1</v>
      </c>
      <c r="F377" s="76"/>
      <c r="G377" s="232" t="s">
        <v>183</v>
      </c>
      <c r="H377" s="233"/>
      <c r="I377" s="234"/>
      <c r="J377" s="25"/>
      <c r="K377" s="25"/>
      <c r="L377" s="25">
        <f>SUM(M378:M382)</f>
        <v>0</v>
      </c>
      <c r="M377" s="74"/>
      <c r="N377" s="76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>
        <v>0.1</v>
      </c>
      <c r="G378" s="229" t="s">
        <v>299</v>
      </c>
      <c r="H378" s="230"/>
      <c r="I378" s="231"/>
      <c r="J378" s="25"/>
      <c r="K378" s="25"/>
      <c r="L378" s="25"/>
      <c r="M378" s="91">
        <v>0</v>
      </c>
      <c r="N378" s="76"/>
    </row>
    <row r="379" spans="2:14" x14ac:dyDescent="0.25">
      <c r="B379" s="42">
        <v>2</v>
      </c>
      <c r="C379" s="42">
        <v>6</v>
      </c>
      <c r="D379" s="42">
        <v>1</v>
      </c>
      <c r="E379" s="42">
        <v>2</v>
      </c>
      <c r="F379" s="76">
        <v>0.1</v>
      </c>
      <c r="G379" s="229" t="s">
        <v>300</v>
      </c>
      <c r="H379" s="230"/>
      <c r="I379" s="231"/>
      <c r="J379" s="25"/>
      <c r="K379" s="25"/>
      <c r="L379" s="25"/>
      <c r="M379" s="91">
        <v>0</v>
      </c>
      <c r="N379" s="76"/>
    </row>
    <row r="380" spans="2:14" x14ac:dyDescent="0.25">
      <c r="B380" s="42">
        <v>2</v>
      </c>
      <c r="C380" s="42">
        <v>6</v>
      </c>
      <c r="D380" s="42">
        <v>1</v>
      </c>
      <c r="E380" s="42">
        <v>3</v>
      </c>
      <c r="F380" s="76">
        <v>0.1</v>
      </c>
      <c r="G380" s="229" t="s">
        <v>301</v>
      </c>
      <c r="H380" s="230"/>
      <c r="I380" s="231"/>
      <c r="J380" s="25"/>
      <c r="K380" s="25"/>
      <c r="L380" s="25"/>
      <c r="M380" s="91">
        <v>0</v>
      </c>
      <c r="N380" s="76"/>
    </row>
    <row r="381" spans="2:14" x14ac:dyDescent="0.25">
      <c r="B381" s="42">
        <v>2</v>
      </c>
      <c r="C381" s="42">
        <v>6</v>
      </c>
      <c r="D381" s="42">
        <v>1</v>
      </c>
      <c r="E381" s="42">
        <v>4</v>
      </c>
      <c r="F381" s="76">
        <v>0.1</v>
      </c>
      <c r="G381" s="229" t="s">
        <v>184</v>
      </c>
      <c r="H381" s="230"/>
      <c r="I381" s="231"/>
      <c r="J381" s="25"/>
      <c r="K381" s="25"/>
      <c r="L381" s="25"/>
      <c r="M381" s="91">
        <v>0</v>
      </c>
      <c r="N381" s="76"/>
    </row>
    <row r="382" spans="2:14" x14ac:dyDescent="0.25">
      <c r="B382" s="42">
        <v>2</v>
      </c>
      <c r="C382" s="42">
        <v>6</v>
      </c>
      <c r="D382" s="42">
        <v>1</v>
      </c>
      <c r="E382" s="42">
        <v>9</v>
      </c>
      <c r="F382" s="76">
        <v>0.1</v>
      </c>
      <c r="G382" s="229" t="s">
        <v>185</v>
      </c>
      <c r="H382" s="230"/>
      <c r="I382" s="231"/>
      <c r="J382" s="25"/>
      <c r="K382" s="25"/>
      <c r="L382" s="25"/>
      <c r="M382" s="91">
        <v>0</v>
      </c>
      <c r="N382" s="76"/>
    </row>
    <row r="383" spans="2:14" x14ac:dyDescent="0.25">
      <c r="B383" s="41">
        <v>2</v>
      </c>
      <c r="C383" s="41">
        <v>6</v>
      </c>
      <c r="D383" s="41">
        <v>2</v>
      </c>
      <c r="E383" s="41"/>
      <c r="F383" s="77"/>
      <c r="G383" s="232" t="s">
        <v>186</v>
      </c>
      <c r="H383" s="233"/>
      <c r="I383" s="234"/>
      <c r="J383" s="25"/>
      <c r="K383" s="25">
        <f>L384</f>
        <v>0</v>
      </c>
      <c r="L383" s="25"/>
      <c r="M383" s="74"/>
      <c r="N383" s="76"/>
    </row>
    <row r="384" spans="2:14" x14ac:dyDescent="0.25">
      <c r="B384" s="41">
        <v>2</v>
      </c>
      <c r="C384" s="41">
        <v>6</v>
      </c>
      <c r="D384" s="41">
        <v>2</v>
      </c>
      <c r="E384" s="41">
        <v>1</v>
      </c>
      <c r="F384" s="77"/>
      <c r="G384" s="232" t="s">
        <v>187</v>
      </c>
      <c r="H384" s="233"/>
      <c r="I384" s="234"/>
      <c r="J384" s="25"/>
      <c r="K384" s="25"/>
      <c r="L384" s="25">
        <f>SUM(M385:M387)</f>
        <v>0</v>
      </c>
      <c r="M384" s="74"/>
      <c r="N384" s="76"/>
    </row>
    <row r="385" spans="2:14" x14ac:dyDescent="0.25">
      <c r="B385" s="42">
        <v>2</v>
      </c>
      <c r="C385" s="42">
        <v>6</v>
      </c>
      <c r="D385" s="42">
        <v>2</v>
      </c>
      <c r="E385" s="42">
        <v>1</v>
      </c>
      <c r="F385" s="76">
        <v>0.1</v>
      </c>
      <c r="G385" s="229" t="s">
        <v>188</v>
      </c>
      <c r="H385" s="230"/>
      <c r="I385" s="231"/>
      <c r="J385" s="25"/>
      <c r="K385" s="25"/>
      <c r="L385" s="25"/>
      <c r="M385" s="91">
        <v>0</v>
      </c>
      <c r="N385" s="76"/>
    </row>
    <row r="386" spans="2:14" x14ac:dyDescent="0.25">
      <c r="B386" s="42">
        <v>2</v>
      </c>
      <c r="C386" s="42">
        <v>6</v>
      </c>
      <c r="D386" s="42">
        <v>2</v>
      </c>
      <c r="E386" s="42">
        <v>2</v>
      </c>
      <c r="F386" s="76">
        <v>0.1</v>
      </c>
      <c r="G386" s="229" t="s">
        <v>189</v>
      </c>
      <c r="H386" s="230"/>
      <c r="I386" s="231"/>
      <c r="J386" s="25"/>
      <c r="K386" s="25"/>
      <c r="L386" s="25"/>
      <c r="M386" s="91">
        <v>0</v>
      </c>
      <c r="N386" s="76"/>
    </row>
    <row r="387" spans="2:14" x14ac:dyDescent="0.25">
      <c r="B387" s="42">
        <v>2</v>
      </c>
      <c r="C387" s="42">
        <v>6</v>
      </c>
      <c r="D387" s="42">
        <v>2</v>
      </c>
      <c r="E387" s="42">
        <v>3</v>
      </c>
      <c r="F387" s="76">
        <v>0.1</v>
      </c>
      <c r="G387" s="229" t="s">
        <v>190</v>
      </c>
      <c r="H387" s="230"/>
      <c r="I387" s="231"/>
      <c r="J387" s="25"/>
      <c r="K387" s="25"/>
      <c r="L387" s="25"/>
      <c r="M387" s="91">
        <v>0</v>
      </c>
      <c r="N387" s="76"/>
    </row>
    <row r="388" spans="2:14" x14ac:dyDescent="0.25">
      <c r="B388" s="42">
        <v>2</v>
      </c>
      <c r="C388" s="41">
        <v>6</v>
      </c>
      <c r="D388" s="41">
        <v>3</v>
      </c>
      <c r="E388" s="41"/>
      <c r="F388" s="77"/>
      <c r="G388" s="232" t="s">
        <v>191</v>
      </c>
      <c r="H388" s="233"/>
      <c r="I388" s="234"/>
      <c r="J388" s="25"/>
      <c r="K388" s="25">
        <f>L389</f>
        <v>232224</v>
      </c>
      <c r="L388" s="25"/>
      <c r="M388" s="74"/>
      <c r="N388" s="76"/>
    </row>
    <row r="389" spans="2:14" x14ac:dyDescent="0.25">
      <c r="B389" s="41">
        <v>2</v>
      </c>
      <c r="C389" s="41">
        <v>6</v>
      </c>
      <c r="D389" s="41">
        <v>3</v>
      </c>
      <c r="E389" s="41">
        <v>1</v>
      </c>
      <c r="F389" s="77"/>
      <c r="G389" s="232" t="s">
        <v>192</v>
      </c>
      <c r="H389" s="233"/>
      <c r="I389" s="234"/>
      <c r="J389" s="25"/>
      <c r="K389" s="25"/>
      <c r="L389" s="25">
        <f>SUM(M390:M391)</f>
        <v>232224</v>
      </c>
      <c r="M389" s="74"/>
      <c r="N389" s="76"/>
    </row>
    <row r="390" spans="2:14" x14ac:dyDescent="0.25">
      <c r="B390" s="42">
        <v>2</v>
      </c>
      <c r="C390" s="42">
        <v>6</v>
      </c>
      <c r="D390" s="42">
        <v>3</v>
      </c>
      <c r="E390" s="42">
        <v>1</v>
      </c>
      <c r="F390" s="76">
        <v>0.1</v>
      </c>
      <c r="G390" s="229" t="s">
        <v>192</v>
      </c>
      <c r="H390" s="230"/>
      <c r="I390" s="231"/>
      <c r="J390" s="25"/>
      <c r="K390" s="25"/>
      <c r="L390" s="25"/>
      <c r="M390" s="91">
        <v>0</v>
      </c>
      <c r="N390" s="76"/>
    </row>
    <row r="391" spans="2:14" x14ac:dyDescent="0.25">
      <c r="B391" s="42">
        <v>2</v>
      </c>
      <c r="C391" s="42">
        <v>6</v>
      </c>
      <c r="D391" s="42">
        <v>3</v>
      </c>
      <c r="E391" s="42">
        <v>2</v>
      </c>
      <c r="F391" s="76">
        <v>0.1</v>
      </c>
      <c r="G391" s="229" t="s">
        <v>193</v>
      </c>
      <c r="H391" s="230"/>
      <c r="I391" s="231"/>
      <c r="J391" s="25"/>
      <c r="K391" s="25"/>
      <c r="L391" s="25"/>
      <c r="M391" s="91">
        <v>232224</v>
      </c>
      <c r="N391" s="76"/>
    </row>
    <row r="392" spans="2:14" x14ac:dyDescent="0.25">
      <c r="B392" s="42">
        <v>2</v>
      </c>
      <c r="C392" s="42">
        <v>6</v>
      </c>
      <c r="D392" s="42">
        <v>4</v>
      </c>
      <c r="E392" s="42"/>
      <c r="F392" s="76"/>
      <c r="G392" s="232" t="s">
        <v>302</v>
      </c>
      <c r="H392" s="233"/>
      <c r="I392" s="234"/>
      <c r="J392" s="25"/>
      <c r="K392" s="25">
        <f>L393</f>
        <v>0</v>
      </c>
      <c r="L392" s="25"/>
      <c r="M392" s="74"/>
      <c r="N392" s="76"/>
    </row>
    <row r="393" spans="2:14" x14ac:dyDescent="0.25">
      <c r="B393" s="42">
        <v>2</v>
      </c>
      <c r="C393" s="42">
        <v>6</v>
      </c>
      <c r="D393" s="42">
        <v>4</v>
      </c>
      <c r="E393" s="42">
        <v>1</v>
      </c>
      <c r="F393" s="76"/>
      <c r="G393" s="232" t="s">
        <v>194</v>
      </c>
      <c r="H393" s="233"/>
      <c r="I393" s="234"/>
      <c r="J393" s="25"/>
      <c r="K393" s="25"/>
      <c r="L393" s="25">
        <f>SUM(M394:M395)</f>
        <v>0</v>
      </c>
      <c r="M393" s="74"/>
      <c r="N393" s="76"/>
    </row>
    <row r="394" spans="2:14" x14ac:dyDescent="0.25">
      <c r="B394" s="42">
        <v>2</v>
      </c>
      <c r="C394" s="42">
        <v>6</v>
      </c>
      <c r="D394" s="42">
        <v>4</v>
      </c>
      <c r="E394" s="42">
        <v>1</v>
      </c>
      <c r="F394" s="76">
        <v>0.1</v>
      </c>
      <c r="G394" s="229" t="s">
        <v>194</v>
      </c>
      <c r="H394" s="230"/>
      <c r="I394" s="231"/>
      <c r="J394" s="25"/>
      <c r="K394" s="25"/>
      <c r="L394" s="25"/>
      <c r="M394" s="91">
        <v>0</v>
      </c>
      <c r="N394" s="76"/>
    </row>
    <row r="395" spans="2:14" x14ac:dyDescent="0.25">
      <c r="B395" s="42">
        <v>2</v>
      </c>
      <c r="C395" s="42">
        <v>6</v>
      </c>
      <c r="D395" s="42">
        <v>4</v>
      </c>
      <c r="E395" s="42">
        <v>8</v>
      </c>
      <c r="F395" s="76">
        <v>0.1</v>
      </c>
      <c r="G395" s="229" t="s">
        <v>195</v>
      </c>
      <c r="H395" s="230"/>
      <c r="I395" s="231"/>
      <c r="J395" s="75"/>
      <c r="K395" s="75"/>
      <c r="L395" s="75"/>
      <c r="M395" s="91">
        <v>0</v>
      </c>
      <c r="N395" s="76"/>
    </row>
    <row r="396" spans="2:14" x14ac:dyDescent="0.25">
      <c r="B396" s="42">
        <v>2</v>
      </c>
      <c r="C396" s="42">
        <v>6</v>
      </c>
      <c r="D396" s="42">
        <v>5</v>
      </c>
      <c r="E396" s="42"/>
      <c r="F396" s="76"/>
      <c r="G396" s="232" t="s">
        <v>196</v>
      </c>
      <c r="H396" s="233"/>
      <c r="I396" s="234"/>
      <c r="J396" s="75"/>
      <c r="K396" s="75">
        <f>SUM(L397:L406)</f>
        <v>0</v>
      </c>
      <c r="L396" s="75"/>
      <c r="M396" s="74"/>
      <c r="N396" s="76"/>
    </row>
    <row r="397" spans="2:14" x14ac:dyDescent="0.25">
      <c r="B397" s="41">
        <v>2</v>
      </c>
      <c r="C397" s="41">
        <v>6</v>
      </c>
      <c r="D397" s="41">
        <v>5</v>
      </c>
      <c r="E397" s="41">
        <v>1</v>
      </c>
      <c r="F397" s="77"/>
      <c r="G397" s="232" t="s">
        <v>197</v>
      </c>
      <c r="H397" s="233"/>
      <c r="I397" s="234"/>
      <c r="J397" s="75"/>
      <c r="K397" s="75"/>
      <c r="L397" s="75">
        <f>SUM(M398)</f>
        <v>0</v>
      </c>
      <c r="M397" s="74"/>
      <c r="N397" s="76"/>
    </row>
    <row r="398" spans="2:14" x14ac:dyDescent="0.25">
      <c r="B398" s="42">
        <v>2</v>
      </c>
      <c r="C398" s="42">
        <v>6</v>
      </c>
      <c r="D398" s="42">
        <v>5</v>
      </c>
      <c r="E398" s="42">
        <v>1</v>
      </c>
      <c r="F398" s="76">
        <v>0.1</v>
      </c>
      <c r="G398" s="229" t="s">
        <v>197</v>
      </c>
      <c r="H398" s="230"/>
      <c r="I398" s="231"/>
      <c r="J398" s="75"/>
      <c r="K398" s="75"/>
      <c r="L398" s="75"/>
      <c r="M398" s="91">
        <v>0</v>
      </c>
      <c r="N398" s="76"/>
    </row>
    <row r="399" spans="2:14" x14ac:dyDescent="0.25">
      <c r="B399" s="41">
        <v>2</v>
      </c>
      <c r="C399" s="41">
        <v>6</v>
      </c>
      <c r="D399" s="41">
        <v>5</v>
      </c>
      <c r="E399" s="41">
        <v>2</v>
      </c>
      <c r="F399" s="77"/>
      <c r="G399" s="232" t="s">
        <v>198</v>
      </c>
      <c r="H399" s="233"/>
      <c r="I399" s="234"/>
      <c r="J399" s="75"/>
      <c r="K399" s="75"/>
      <c r="L399" s="75">
        <f>SUM(M400:M405)</f>
        <v>0</v>
      </c>
      <c r="M399" s="74"/>
      <c r="N399" s="76"/>
    </row>
    <row r="400" spans="2:14" x14ac:dyDescent="0.25">
      <c r="B400" s="42">
        <v>2</v>
      </c>
      <c r="C400" s="42">
        <v>6</v>
      </c>
      <c r="D400" s="42">
        <v>5</v>
      </c>
      <c r="E400" s="42">
        <v>2</v>
      </c>
      <c r="F400" s="76">
        <v>0.1</v>
      </c>
      <c r="G400" s="229" t="s">
        <v>198</v>
      </c>
      <c r="H400" s="230"/>
      <c r="I400" s="231"/>
      <c r="J400" s="75"/>
      <c r="K400" s="75"/>
      <c r="L400" s="75"/>
      <c r="M400" s="91">
        <v>0</v>
      </c>
      <c r="N400" s="76"/>
    </row>
    <row r="401" spans="2:14" x14ac:dyDescent="0.25">
      <c r="B401" s="42">
        <v>2</v>
      </c>
      <c r="C401" s="42">
        <v>6</v>
      </c>
      <c r="D401" s="42">
        <v>5</v>
      </c>
      <c r="E401" s="42">
        <v>4</v>
      </c>
      <c r="F401" s="76">
        <v>0.1</v>
      </c>
      <c r="G401" s="229" t="s">
        <v>303</v>
      </c>
      <c r="H401" s="230"/>
      <c r="I401" s="231"/>
      <c r="J401" s="75"/>
      <c r="K401" s="75"/>
      <c r="L401" s="75"/>
      <c r="M401" s="91">
        <v>0</v>
      </c>
      <c r="N401" s="76"/>
    </row>
    <row r="402" spans="2:14" x14ac:dyDescent="0.25">
      <c r="B402" s="42">
        <v>2</v>
      </c>
      <c r="C402" s="42">
        <v>6</v>
      </c>
      <c r="D402" s="42">
        <v>5</v>
      </c>
      <c r="E402" s="42">
        <v>5</v>
      </c>
      <c r="F402" s="76">
        <v>0.1</v>
      </c>
      <c r="G402" s="229" t="s">
        <v>199</v>
      </c>
      <c r="H402" s="230"/>
      <c r="I402" s="231"/>
      <c r="J402" s="75"/>
      <c r="K402" s="75"/>
      <c r="L402" s="75"/>
      <c r="M402" s="91">
        <v>0</v>
      </c>
      <c r="N402" s="76"/>
    </row>
    <row r="403" spans="2:14" x14ac:dyDescent="0.25">
      <c r="B403" s="42">
        <v>2</v>
      </c>
      <c r="C403" s="42">
        <v>6</v>
      </c>
      <c r="D403" s="42">
        <v>5</v>
      </c>
      <c r="E403" s="42">
        <v>6</v>
      </c>
      <c r="F403" s="76">
        <v>0.1</v>
      </c>
      <c r="G403" s="229" t="s">
        <v>200</v>
      </c>
      <c r="H403" s="230"/>
      <c r="I403" s="231"/>
      <c r="J403" s="75"/>
      <c r="K403" s="75"/>
      <c r="L403" s="75"/>
      <c r="M403" s="91">
        <v>0</v>
      </c>
      <c r="N403" s="76"/>
    </row>
    <row r="404" spans="2:14" x14ac:dyDescent="0.25">
      <c r="B404" s="42">
        <v>2</v>
      </c>
      <c r="C404" s="42">
        <v>6</v>
      </c>
      <c r="D404" s="42">
        <v>5</v>
      </c>
      <c r="E404" s="42">
        <v>7</v>
      </c>
      <c r="F404" s="76">
        <v>0.1</v>
      </c>
      <c r="G404" s="229" t="s">
        <v>201</v>
      </c>
      <c r="H404" s="230"/>
      <c r="I404" s="231"/>
      <c r="J404" s="75"/>
      <c r="K404" s="75"/>
      <c r="L404" s="75"/>
      <c r="M404" s="91">
        <v>0</v>
      </c>
      <c r="N404" s="76"/>
    </row>
    <row r="405" spans="2:14" x14ac:dyDescent="0.25">
      <c r="B405" s="42">
        <v>2</v>
      </c>
      <c r="C405" s="42">
        <v>6</v>
      </c>
      <c r="D405" s="42">
        <v>5</v>
      </c>
      <c r="E405" s="42">
        <v>8</v>
      </c>
      <c r="F405" s="76">
        <v>0.1</v>
      </c>
      <c r="G405" s="229" t="s">
        <v>202</v>
      </c>
      <c r="H405" s="230"/>
      <c r="I405" s="231"/>
      <c r="J405" s="75"/>
      <c r="K405" s="75"/>
      <c r="L405" s="75"/>
      <c r="M405" s="91">
        <v>0</v>
      </c>
      <c r="N405" s="76"/>
    </row>
    <row r="406" spans="2:14" ht="16.5" x14ac:dyDescent="0.3">
      <c r="B406" s="41">
        <v>2</v>
      </c>
      <c r="C406" s="41">
        <v>6</v>
      </c>
      <c r="D406" s="41">
        <v>6</v>
      </c>
      <c r="E406" s="41"/>
      <c r="F406" s="76"/>
      <c r="G406" s="106" t="s">
        <v>663</v>
      </c>
      <c r="H406" s="177"/>
      <c r="I406" s="178"/>
      <c r="J406" s="75"/>
      <c r="K406" s="75"/>
      <c r="L406" s="75">
        <f>M407</f>
        <v>0</v>
      </c>
      <c r="M406" s="91"/>
      <c r="N406" s="76"/>
    </row>
    <row r="407" spans="2:14" ht="16.5" x14ac:dyDescent="0.25">
      <c r="B407" s="42">
        <v>2</v>
      </c>
      <c r="C407" s="42">
        <v>6</v>
      </c>
      <c r="D407" s="42">
        <v>6</v>
      </c>
      <c r="E407" s="42">
        <v>2</v>
      </c>
      <c r="F407" s="76">
        <v>0.1</v>
      </c>
      <c r="G407" s="251" t="s">
        <v>664</v>
      </c>
      <c r="H407" s="252"/>
      <c r="I407" s="253"/>
      <c r="J407" s="75"/>
      <c r="K407" s="75"/>
      <c r="L407" s="75"/>
      <c r="M407" s="91">
        <v>0</v>
      </c>
      <c r="N407" s="76"/>
    </row>
    <row r="408" spans="2:14" x14ac:dyDescent="0.25">
      <c r="B408" s="42">
        <v>2</v>
      </c>
      <c r="C408" s="42">
        <v>6</v>
      </c>
      <c r="D408" s="42">
        <v>7</v>
      </c>
      <c r="E408" s="42"/>
      <c r="F408" s="76"/>
      <c r="G408" s="232" t="s">
        <v>203</v>
      </c>
      <c r="H408" s="233"/>
      <c r="I408" s="234"/>
      <c r="J408" s="75"/>
      <c r="K408" s="75"/>
      <c r="L408" s="75"/>
      <c r="M408" s="74"/>
      <c r="N408" s="76"/>
    </row>
    <row r="409" spans="2:14" x14ac:dyDescent="0.25">
      <c r="B409" s="42">
        <v>2</v>
      </c>
      <c r="C409" s="42">
        <v>6</v>
      </c>
      <c r="D409" s="42">
        <v>7</v>
      </c>
      <c r="E409" s="42">
        <v>9</v>
      </c>
      <c r="F409" s="76">
        <v>0.1</v>
      </c>
      <c r="G409" s="229" t="s">
        <v>204</v>
      </c>
      <c r="H409" s="230"/>
      <c r="I409" s="231"/>
      <c r="J409" s="75"/>
      <c r="K409" s="75"/>
      <c r="L409" s="75">
        <f>M409</f>
        <v>0</v>
      </c>
      <c r="M409" s="91">
        <v>0</v>
      </c>
      <c r="N409" s="76"/>
    </row>
    <row r="410" spans="2:14" x14ac:dyDescent="0.25">
      <c r="B410" s="42">
        <v>2</v>
      </c>
      <c r="C410" s="42">
        <v>6</v>
      </c>
      <c r="D410" s="42">
        <v>8</v>
      </c>
      <c r="E410" s="42"/>
      <c r="F410" s="76"/>
      <c r="G410" s="232" t="s">
        <v>205</v>
      </c>
      <c r="H410" s="233"/>
      <c r="I410" s="234"/>
      <c r="J410" s="75"/>
      <c r="K410" s="75">
        <f>L411+L413+L415</f>
        <v>0</v>
      </c>
      <c r="L410" s="75"/>
      <c r="M410" s="74"/>
      <c r="N410" s="76"/>
    </row>
    <row r="411" spans="2:14" x14ac:dyDescent="0.25">
      <c r="B411" s="41">
        <v>2</v>
      </c>
      <c r="C411" s="41">
        <v>6</v>
      </c>
      <c r="D411" s="41">
        <v>8</v>
      </c>
      <c r="E411" s="41">
        <v>3</v>
      </c>
      <c r="F411" s="77"/>
      <c r="G411" s="232" t="s">
        <v>206</v>
      </c>
      <c r="H411" s="233"/>
      <c r="I411" s="234"/>
      <c r="J411" s="75"/>
      <c r="K411" s="75"/>
      <c r="L411" s="75">
        <f>SUM(M412)</f>
        <v>0</v>
      </c>
      <c r="M411" s="74"/>
      <c r="N411" s="76"/>
    </row>
    <row r="412" spans="2:14" x14ac:dyDescent="0.25">
      <c r="B412" s="42">
        <v>2</v>
      </c>
      <c r="C412" s="42">
        <v>6</v>
      </c>
      <c r="D412" s="42">
        <v>8</v>
      </c>
      <c r="E412" s="42">
        <v>3</v>
      </c>
      <c r="F412" s="76">
        <v>0.1</v>
      </c>
      <c r="G412" s="229" t="s">
        <v>207</v>
      </c>
      <c r="H412" s="230"/>
      <c r="I412" s="231"/>
      <c r="J412" s="75"/>
      <c r="K412" s="75"/>
      <c r="L412" s="75"/>
      <c r="M412" s="91">
        <v>0</v>
      </c>
      <c r="N412" s="76"/>
    </row>
    <row r="413" spans="2:14" x14ac:dyDescent="0.25">
      <c r="B413" s="41">
        <v>2</v>
      </c>
      <c r="C413" s="41">
        <v>6</v>
      </c>
      <c r="D413" s="41">
        <v>8</v>
      </c>
      <c r="E413" s="41">
        <v>5</v>
      </c>
      <c r="F413" s="77"/>
      <c r="G413" s="232" t="s">
        <v>208</v>
      </c>
      <c r="H413" s="233"/>
      <c r="I413" s="234"/>
      <c r="J413" s="75"/>
      <c r="K413" s="75"/>
      <c r="L413" s="75">
        <f>SUM(M414)</f>
        <v>0</v>
      </c>
      <c r="M413" s="74"/>
      <c r="N413" s="76"/>
    </row>
    <row r="414" spans="2:14" x14ac:dyDescent="0.25">
      <c r="B414" s="42">
        <v>2</v>
      </c>
      <c r="C414" s="42">
        <v>6</v>
      </c>
      <c r="D414" s="42">
        <v>8</v>
      </c>
      <c r="E414" s="42">
        <v>5</v>
      </c>
      <c r="F414" s="76">
        <v>0.1</v>
      </c>
      <c r="G414" s="229" t="s">
        <v>208</v>
      </c>
      <c r="H414" s="230"/>
      <c r="I414" s="231"/>
      <c r="J414" s="75"/>
      <c r="K414" s="75"/>
      <c r="L414" s="75"/>
      <c r="M414" s="91">
        <v>0</v>
      </c>
      <c r="N414" s="76"/>
    </row>
    <row r="415" spans="2:14" x14ac:dyDescent="0.25">
      <c r="B415" s="41">
        <v>2</v>
      </c>
      <c r="C415" s="41">
        <v>6</v>
      </c>
      <c r="D415" s="41">
        <v>8</v>
      </c>
      <c r="E415" s="41">
        <v>8</v>
      </c>
      <c r="F415" s="77"/>
      <c r="G415" s="232" t="s">
        <v>209</v>
      </c>
      <c r="H415" s="233"/>
      <c r="I415" s="234"/>
      <c r="J415" s="75"/>
      <c r="K415" s="75"/>
      <c r="L415" s="75">
        <f>SUM(M416:M417)</f>
        <v>0</v>
      </c>
      <c r="M415" s="74"/>
      <c r="N415" s="76"/>
    </row>
    <row r="416" spans="2:14" x14ac:dyDescent="0.25">
      <c r="B416" s="42">
        <v>2</v>
      </c>
      <c r="C416" s="42">
        <v>6</v>
      </c>
      <c r="D416" s="42">
        <v>8</v>
      </c>
      <c r="E416" s="42">
        <v>8</v>
      </c>
      <c r="F416" s="76">
        <v>0.1</v>
      </c>
      <c r="G416" s="229" t="s">
        <v>210</v>
      </c>
      <c r="H416" s="230"/>
      <c r="I416" s="231"/>
      <c r="J416" s="75"/>
      <c r="K416" s="75"/>
      <c r="L416" s="75"/>
      <c r="M416" s="74"/>
      <c r="N416" s="76"/>
    </row>
    <row r="417" spans="2:14" x14ac:dyDescent="0.25">
      <c r="B417" s="42">
        <v>2</v>
      </c>
      <c r="C417" s="42">
        <v>6</v>
      </c>
      <c r="D417" s="42">
        <v>8</v>
      </c>
      <c r="E417" s="42">
        <v>9</v>
      </c>
      <c r="F417" s="76">
        <v>0.1</v>
      </c>
      <c r="G417" s="229" t="s">
        <v>304</v>
      </c>
      <c r="H417" s="230"/>
      <c r="I417" s="231"/>
      <c r="J417" s="75"/>
      <c r="K417" s="75"/>
      <c r="L417" s="75"/>
      <c r="M417" s="91">
        <v>0</v>
      </c>
      <c r="N417" s="76"/>
    </row>
    <row r="418" spans="2:14" x14ac:dyDescent="0.25">
      <c r="B418" s="40">
        <v>2</v>
      </c>
      <c r="C418" s="40">
        <v>7</v>
      </c>
      <c r="D418" s="40"/>
      <c r="E418" s="40"/>
      <c r="F418" s="79"/>
      <c r="G418" s="248" t="s">
        <v>502</v>
      </c>
      <c r="H418" s="249"/>
      <c r="I418" s="250"/>
      <c r="J418" s="75"/>
      <c r="K418" s="75"/>
      <c r="L418" s="75"/>
      <c r="M418" s="74">
        <v>0</v>
      </c>
      <c r="N418" s="76"/>
    </row>
    <row r="419" spans="2:14" x14ac:dyDescent="0.25">
      <c r="B419" s="41">
        <v>2</v>
      </c>
      <c r="C419" s="41">
        <v>7</v>
      </c>
      <c r="D419" s="41">
        <v>1</v>
      </c>
      <c r="E419" s="41"/>
      <c r="F419" s="77"/>
      <c r="G419" s="232" t="s">
        <v>503</v>
      </c>
      <c r="H419" s="233"/>
      <c r="I419" s="234"/>
      <c r="J419" s="75"/>
      <c r="K419" s="75"/>
      <c r="L419" s="75"/>
      <c r="M419" s="74"/>
      <c r="N419" s="76"/>
    </row>
    <row r="420" spans="2:14" x14ac:dyDescent="0.25">
      <c r="B420" s="41">
        <v>2</v>
      </c>
      <c r="C420" s="41">
        <v>7</v>
      </c>
      <c r="D420" s="41">
        <v>1</v>
      </c>
      <c r="E420" s="41">
        <v>1</v>
      </c>
      <c r="F420" s="77"/>
      <c r="G420" s="232" t="s">
        <v>504</v>
      </c>
      <c r="H420" s="233"/>
      <c r="I420" s="234"/>
      <c r="J420" s="75"/>
      <c r="K420" s="75"/>
      <c r="L420" s="75"/>
      <c r="M420" s="74"/>
      <c r="N420" s="76"/>
    </row>
    <row r="421" spans="2:14" x14ac:dyDescent="0.25">
      <c r="B421" s="42">
        <v>2</v>
      </c>
      <c r="C421" s="42">
        <v>7</v>
      </c>
      <c r="D421" s="42">
        <v>1</v>
      </c>
      <c r="E421" s="42">
        <v>1</v>
      </c>
      <c r="F421" s="76">
        <v>0.1</v>
      </c>
      <c r="G421" s="229" t="s">
        <v>504</v>
      </c>
      <c r="H421" s="230"/>
      <c r="I421" s="231"/>
      <c r="J421" s="75"/>
      <c r="K421" s="75"/>
      <c r="L421" s="75"/>
      <c r="M421" s="91">
        <v>0</v>
      </c>
      <c r="N421" s="76"/>
    </row>
    <row r="422" spans="2:14" x14ac:dyDescent="0.25">
      <c r="B422" s="41">
        <v>2</v>
      </c>
      <c r="C422" s="41">
        <v>7</v>
      </c>
      <c r="D422" s="41">
        <v>1</v>
      </c>
      <c r="E422" s="41">
        <v>2</v>
      </c>
      <c r="F422" s="77"/>
      <c r="G422" s="232" t="s">
        <v>505</v>
      </c>
      <c r="H422" s="233"/>
      <c r="I422" s="234"/>
      <c r="J422" s="75"/>
      <c r="K422" s="75"/>
      <c r="L422" s="75"/>
      <c r="M422" s="74"/>
      <c r="N422" s="76"/>
    </row>
    <row r="423" spans="2:14" x14ac:dyDescent="0.25">
      <c r="B423" s="42">
        <v>2</v>
      </c>
      <c r="C423" s="42">
        <v>7</v>
      </c>
      <c r="D423" s="42">
        <v>1</v>
      </c>
      <c r="E423" s="42">
        <v>2</v>
      </c>
      <c r="F423" s="76">
        <v>0.1</v>
      </c>
      <c r="G423" s="229" t="s">
        <v>505</v>
      </c>
      <c r="H423" s="230"/>
      <c r="I423" s="231"/>
      <c r="J423" s="75"/>
      <c r="K423" s="75"/>
      <c r="L423" s="75"/>
      <c r="M423" s="91">
        <v>0</v>
      </c>
      <c r="N423" s="76"/>
    </row>
    <row r="424" spans="2:14" x14ac:dyDescent="0.25">
      <c r="B424" s="41">
        <v>2</v>
      </c>
      <c r="C424" s="41">
        <v>7</v>
      </c>
      <c r="D424" s="41">
        <v>1</v>
      </c>
      <c r="E424" s="41">
        <v>3</v>
      </c>
      <c r="F424" s="77"/>
      <c r="G424" s="232" t="s">
        <v>506</v>
      </c>
      <c r="H424" s="233"/>
      <c r="I424" s="234"/>
      <c r="J424" s="75"/>
      <c r="K424" s="75"/>
      <c r="L424" s="75"/>
      <c r="M424" s="74"/>
      <c r="N424" s="76"/>
    </row>
    <row r="425" spans="2:14" x14ac:dyDescent="0.25">
      <c r="B425" s="42">
        <v>2</v>
      </c>
      <c r="C425" s="42">
        <v>7</v>
      </c>
      <c r="D425" s="42">
        <v>1</v>
      </c>
      <c r="E425" s="42">
        <v>3</v>
      </c>
      <c r="F425" s="76">
        <v>0.1</v>
      </c>
      <c r="G425" s="229" t="s">
        <v>506</v>
      </c>
      <c r="H425" s="230"/>
      <c r="I425" s="231"/>
      <c r="J425" s="75"/>
      <c r="K425" s="75"/>
      <c r="L425" s="75"/>
      <c r="M425" s="91">
        <v>0</v>
      </c>
      <c r="N425" s="76"/>
    </row>
    <row r="426" spans="2:14" x14ac:dyDescent="0.25">
      <c r="B426" s="41">
        <v>2</v>
      </c>
      <c r="C426" s="41">
        <v>7</v>
      </c>
      <c r="D426" s="41">
        <v>1</v>
      </c>
      <c r="E426" s="41">
        <v>4</v>
      </c>
      <c r="F426" s="77"/>
      <c r="G426" s="232" t="s">
        <v>507</v>
      </c>
      <c r="H426" s="233"/>
      <c r="I426" s="234"/>
      <c r="J426" s="75"/>
      <c r="K426" s="75"/>
      <c r="L426" s="75"/>
      <c r="M426" s="74"/>
      <c r="N426" s="76"/>
    </row>
    <row r="427" spans="2:14" x14ac:dyDescent="0.25">
      <c r="B427" s="42">
        <v>2</v>
      </c>
      <c r="C427" s="42">
        <v>7</v>
      </c>
      <c r="D427" s="42">
        <v>1</v>
      </c>
      <c r="E427" s="42">
        <v>4</v>
      </c>
      <c r="F427" s="76">
        <v>0.1</v>
      </c>
      <c r="G427" s="229" t="s">
        <v>507</v>
      </c>
      <c r="H427" s="230"/>
      <c r="I427" s="231"/>
      <c r="J427" s="75"/>
      <c r="K427" s="75"/>
      <c r="L427" s="75"/>
      <c r="M427" s="91">
        <v>0</v>
      </c>
      <c r="N427" s="76"/>
    </row>
    <row r="428" spans="2:14" x14ac:dyDescent="0.25">
      <c r="B428" s="41">
        <v>2</v>
      </c>
      <c r="C428" s="41">
        <v>7</v>
      </c>
      <c r="D428" s="41">
        <v>1</v>
      </c>
      <c r="E428" s="41">
        <v>5</v>
      </c>
      <c r="F428" s="77"/>
      <c r="G428" s="232" t="s">
        <v>508</v>
      </c>
      <c r="H428" s="233"/>
      <c r="I428" s="234"/>
      <c r="J428" s="75"/>
      <c r="K428" s="75"/>
      <c r="L428" s="75"/>
      <c r="M428" s="74"/>
      <c r="N428" s="76"/>
    </row>
    <row r="429" spans="2:14" x14ac:dyDescent="0.25">
      <c r="B429" s="42">
        <v>2</v>
      </c>
      <c r="C429" s="42">
        <v>7</v>
      </c>
      <c r="D429" s="42">
        <v>1</v>
      </c>
      <c r="E429" s="42">
        <v>5</v>
      </c>
      <c r="F429" s="76">
        <v>0.1</v>
      </c>
      <c r="G429" s="229" t="s">
        <v>508</v>
      </c>
      <c r="H429" s="230"/>
      <c r="I429" s="231"/>
      <c r="J429" s="75"/>
      <c r="K429" s="75"/>
      <c r="L429" s="75"/>
      <c r="M429" s="74"/>
      <c r="N429" s="76"/>
    </row>
    <row r="430" spans="2:14" x14ac:dyDescent="0.25">
      <c r="B430" s="41">
        <v>2</v>
      </c>
      <c r="C430" s="41">
        <v>7</v>
      </c>
      <c r="D430" s="41">
        <v>2</v>
      </c>
      <c r="E430" s="41"/>
      <c r="F430" s="77"/>
      <c r="G430" s="232" t="s">
        <v>509</v>
      </c>
      <c r="H430" s="233"/>
      <c r="I430" s="234"/>
      <c r="J430" s="75"/>
      <c r="K430" s="75"/>
      <c r="L430" s="75"/>
      <c r="M430" s="74"/>
      <c r="N430" s="76"/>
    </row>
    <row r="431" spans="2:14" x14ac:dyDescent="0.25">
      <c r="B431" s="41">
        <v>2</v>
      </c>
      <c r="C431" s="41">
        <v>7</v>
      </c>
      <c r="D431" s="41">
        <v>2</v>
      </c>
      <c r="E431" s="41">
        <v>1</v>
      </c>
      <c r="F431" s="77"/>
      <c r="G431" s="232" t="s">
        <v>510</v>
      </c>
      <c r="H431" s="233"/>
      <c r="I431" s="234"/>
      <c r="J431" s="75"/>
      <c r="K431" s="75"/>
      <c r="L431" s="75"/>
      <c r="M431" s="74"/>
      <c r="N431" s="76"/>
    </row>
    <row r="432" spans="2:14" x14ac:dyDescent="0.25">
      <c r="B432" s="42">
        <v>2</v>
      </c>
      <c r="C432" s="42">
        <v>7</v>
      </c>
      <c r="D432" s="42">
        <v>2</v>
      </c>
      <c r="E432" s="42">
        <v>1</v>
      </c>
      <c r="F432" s="76">
        <v>0.1</v>
      </c>
      <c r="G432" s="229" t="s">
        <v>510</v>
      </c>
      <c r="H432" s="230"/>
      <c r="I432" s="231"/>
      <c r="J432" s="75"/>
      <c r="K432" s="75"/>
      <c r="L432" s="75"/>
      <c r="M432" s="91">
        <v>0</v>
      </c>
      <c r="N432" s="76"/>
    </row>
    <row r="433" spans="2:14" x14ac:dyDescent="0.25">
      <c r="B433" s="41">
        <v>2</v>
      </c>
      <c r="C433" s="41">
        <v>7</v>
      </c>
      <c r="D433" s="41">
        <v>2</v>
      </c>
      <c r="E433" s="41">
        <v>2</v>
      </c>
      <c r="F433" s="77"/>
      <c r="G433" s="232" t="s">
        <v>511</v>
      </c>
      <c r="H433" s="233"/>
      <c r="I433" s="234"/>
      <c r="J433" s="75"/>
      <c r="K433" s="75"/>
      <c r="L433" s="75"/>
      <c r="M433" s="74"/>
      <c r="N433" s="76"/>
    </row>
    <row r="434" spans="2:14" x14ac:dyDescent="0.25">
      <c r="B434" s="42">
        <v>2</v>
      </c>
      <c r="C434" s="42">
        <v>7</v>
      </c>
      <c r="D434" s="42">
        <v>2</v>
      </c>
      <c r="E434" s="42">
        <v>2</v>
      </c>
      <c r="F434" s="76">
        <v>0.1</v>
      </c>
      <c r="G434" s="229" t="s">
        <v>511</v>
      </c>
      <c r="H434" s="230"/>
      <c r="I434" s="231"/>
      <c r="J434" s="75"/>
      <c r="K434" s="75"/>
      <c r="L434" s="75"/>
      <c r="M434" s="91">
        <v>0</v>
      </c>
      <c r="N434" s="76"/>
    </row>
    <row r="435" spans="2:14" x14ac:dyDescent="0.25">
      <c r="B435" s="41">
        <v>2</v>
      </c>
      <c r="C435" s="41">
        <v>7</v>
      </c>
      <c r="D435" s="41">
        <v>2</v>
      </c>
      <c r="E435" s="41">
        <v>3</v>
      </c>
      <c r="F435" s="77"/>
      <c r="G435" s="232" t="s">
        <v>512</v>
      </c>
      <c r="H435" s="233"/>
      <c r="I435" s="234"/>
      <c r="J435" s="75"/>
      <c r="K435" s="75"/>
      <c r="L435" s="75"/>
      <c r="M435" s="74"/>
      <c r="N435" s="76"/>
    </row>
    <row r="436" spans="2:14" x14ac:dyDescent="0.25">
      <c r="B436" s="42">
        <v>2</v>
      </c>
      <c r="C436" s="42">
        <v>7</v>
      </c>
      <c r="D436" s="42">
        <v>2</v>
      </c>
      <c r="E436" s="42">
        <v>3</v>
      </c>
      <c r="F436" s="76">
        <v>0.1</v>
      </c>
      <c r="G436" s="229" t="s">
        <v>512</v>
      </c>
      <c r="H436" s="230"/>
      <c r="I436" s="231"/>
      <c r="J436" s="75"/>
      <c r="K436" s="75"/>
      <c r="L436" s="75"/>
      <c r="M436" s="91">
        <v>0</v>
      </c>
      <c r="N436" s="76"/>
    </row>
    <row r="437" spans="2:14" x14ac:dyDescent="0.25">
      <c r="B437" s="41">
        <v>2</v>
      </c>
      <c r="C437" s="41">
        <v>7</v>
      </c>
      <c r="D437" s="41">
        <v>2</v>
      </c>
      <c r="E437" s="41">
        <v>4</v>
      </c>
      <c r="F437" s="77"/>
      <c r="G437" s="232" t="s">
        <v>513</v>
      </c>
      <c r="H437" s="233"/>
      <c r="I437" s="234"/>
      <c r="J437" s="75"/>
      <c r="K437" s="75"/>
      <c r="L437" s="75"/>
      <c r="M437" s="74"/>
      <c r="N437" s="76"/>
    </row>
    <row r="438" spans="2:14" x14ac:dyDescent="0.25">
      <c r="B438" s="42">
        <v>2</v>
      </c>
      <c r="C438" s="42">
        <v>7</v>
      </c>
      <c r="D438" s="42">
        <v>2</v>
      </c>
      <c r="E438" s="42">
        <v>4</v>
      </c>
      <c r="F438" s="76">
        <v>0.1</v>
      </c>
      <c r="G438" s="229" t="s">
        <v>513</v>
      </c>
      <c r="H438" s="230"/>
      <c r="I438" s="231"/>
      <c r="J438" s="75"/>
      <c r="K438" s="75"/>
      <c r="L438" s="75"/>
      <c r="M438" s="91">
        <v>0</v>
      </c>
      <c r="N438" s="76"/>
    </row>
    <row r="439" spans="2:14" x14ac:dyDescent="0.25">
      <c r="B439" s="42">
        <v>2</v>
      </c>
      <c r="C439" s="42">
        <v>7</v>
      </c>
      <c r="D439" s="42">
        <v>2</v>
      </c>
      <c r="E439" s="42">
        <v>4</v>
      </c>
      <c r="F439" s="76">
        <v>0.2</v>
      </c>
      <c r="G439" s="229" t="s">
        <v>514</v>
      </c>
      <c r="H439" s="230"/>
      <c r="I439" s="231"/>
      <c r="J439" s="75"/>
      <c r="K439" s="75"/>
      <c r="L439" s="75"/>
      <c r="M439" s="74"/>
      <c r="N439" s="76"/>
    </row>
    <row r="440" spans="2:14" x14ac:dyDescent="0.25">
      <c r="B440" s="41">
        <v>2</v>
      </c>
      <c r="C440" s="41">
        <v>7</v>
      </c>
      <c r="D440" s="41">
        <v>2</v>
      </c>
      <c r="E440" s="41">
        <v>5</v>
      </c>
      <c r="F440" s="77"/>
      <c r="G440" s="232" t="s">
        <v>515</v>
      </c>
      <c r="H440" s="233"/>
      <c r="I440" s="234"/>
      <c r="J440" s="75"/>
      <c r="K440" s="75"/>
      <c r="L440" s="75"/>
      <c r="M440" s="74"/>
      <c r="N440" s="76"/>
    </row>
    <row r="441" spans="2:14" x14ac:dyDescent="0.25">
      <c r="B441" s="42">
        <v>2</v>
      </c>
      <c r="C441" s="42">
        <v>7</v>
      </c>
      <c r="D441" s="42">
        <v>2</v>
      </c>
      <c r="E441" s="42">
        <v>5</v>
      </c>
      <c r="F441" s="76">
        <v>0.1</v>
      </c>
      <c r="G441" s="229" t="s">
        <v>515</v>
      </c>
      <c r="H441" s="230"/>
      <c r="I441" s="231"/>
      <c r="J441" s="75"/>
      <c r="K441" s="75"/>
      <c r="L441" s="75"/>
      <c r="M441" s="91">
        <v>0</v>
      </c>
      <c r="N441" s="76"/>
    </row>
    <row r="442" spans="2:14" x14ac:dyDescent="0.25">
      <c r="B442" s="41">
        <v>2</v>
      </c>
      <c r="C442" s="41">
        <v>7</v>
      </c>
      <c r="D442" s="41">
        <v>2</v>
      </c>
      <c r="E442" s="41">
        <v>6</v>
      </c>
      <c r="F442" s="77"/>
      <c r="G442" s="232" t="s">
        <v>516</v>
      </c>
      <c r="H442" s="233"/>
      <c r="I442" s="234"/>
      <c r="J442" s="75"/>
      <c r="K442" s="75"/>
      <c r="L442" s="75"/>
      <c r="M442" s="74"/>
      <c r="N442" s="76"/>
    </row>
    <row r="443" spans="2:14" x14ac:dyDescent="0.25">
      <c r="B443" s="42">
        <v>2</v>
      </c>
      <c r="C443" s="42">
        <v>7</v>
      </c>
      <c r="D443" s="42">
        <v>2</v>
      </c>
      <c r="E443" s="42">
        <v>6</v>
      </c>
      <c r="F443" s="76">
        <v>0.1</v>
      </c>
      <c r="G443" s="229" t="s">
        <v>516</v>
      </c>
      <c r="H443" s="230"/>
      <c r="I443" s="231"/>
      <c r="J443" s="75"/>
      <c r="K443" s="75"/>
      <c r="L443" s="75"/>
      <c r="M443" s="91">
        <v>0</v>
      </c>
      <c r="N443" s="76"/>
    </row>
    <row r="444" spans="2:14" x14ac:dyDescent="0.25">
      <c r="B444" s="41">
        <v>2</v>
      </c>
      <c r="C444" s="41">
        <v>7</v>
      </c>
      <c r="D444" s="41">
        <v>2</v>
      </c>
      <c r="E444" s="41">
        <v>7</v>
      </c>
      <c r="F444" s="77"/>
      <c r="G444" s="232" t="s">
        <v>517</v>
      </c>
      <c r="H444" s="233"/>
      <c r="I444" s="234"/>
      <c r="J444" s="75"/>
      <c r="K444" s="75"/>
      <c r="L444" s="75"/>
      <c r="M444" s="74"/>
      <c r="N444" s="76"/>
    </row>
    <row r="445" spans="2:14" x14ac:dyDescent="0.25">
      <c r="B445" s="42">
        <v>2</v>
      </c>
      <c r="C445" s="42">
        <v>7</v>
      </c>
      <c r="D445" s="42">
        <v>2</v>
      </c>
      <c r="E445" s="42">
        <v>7</v>
      </c>
      <c r="F445" s="76">
        <v>0.1</v>
      </c>
      <c r="G445" s="229" t="s">
        <v>517</v>
      </c>
      <c r="H445" s="230"/>
      <c r="I445" s="231"/>
      <c r="J445" s="75"/>
      <c r="K445" s="75"/>
      <c r="L445" s="75"/>
      <c r="M445" s="91">
        <v>0</v>
      </c>
      <c r="N445" s="76"/>
    </row>
    <row r="446" spans="2:14" x14ac:dyDescent="0.25">
      <c r="B446" s="41">
        <v>2</v>
      </c>
      <c r="C446" s="41">
        <v>7</v>
      </c>
      <c r="D446" s="41">
        <v>2</v>
      </c>
      <c r="E446" s="41">
        <v>8</v>
      </c>
      <c r="F446" s="77"/>
      <c r="G446" s="232" t="s">
        <v>518</v>
      </c>
      <c r="H446" s="233"/>
      <c r="I446" s="234"/>
      <c r="J446" s="75"/>
      <c r="K446" s="75"/>
      <c r="L446" s="75"/>
      <c r="M446" s="74"/>
      <c r="N446" s="76"/>
    </row>
    <row r="447" spans="2:14" x14ac:dyDescent="0.25">
      <c r="B447" s="42">
        <v>2</v>
      </c>
      <c r="C447" s="42">
        <v>7</v>
      </c>
      <c r="D447" s="42">
        <v>2</v>
      </c>
      <c r="E447" s="42">
        <v>8</v>
      </c>
      <c r="F447" s="76">
        <v>0.1</v>
      </c>
      <c r="G447" s="229" t="s">
        <v>518</v>
      </c>
      <c r="H447" s="230"/>
      <c r="I447" s="231"/>
      <c r="J447" s="75"/>
      <c r="K447" s="75"/>
      <c r="L447" s="75"/>
      <c r="M447" s="91">
        <v>0</v>
      </c>
      <c r="N447" s="76"/>
    </row>
    <row r="448" spans="2:14" x14ac:dyDescent="0.25">
      <c r="B448" s="41">
        <v>2</v>
      </c>
      <c r="C448" s="41">
        <v>7</v>
      </c>
      <c r="D448" s="41">
        <v>2</v>
      </c>
      <c r="E448" s="41">
        <v>9</v>
      </c>
      <c r="F448" s="77"/>
      <c r="G448" s="232" t="s">
        <v>519</v>
      </c>
      <c r="H448" s="233"/>
      <c r="I448" s="234"/>
      <c r="J448" s="75"/>
      <c r="K448" s="75"/>
      <c r="L448" s="75"/>
      <c r="M448" s="74"/>
      <c r="N448" s="76"/>
    </row>
    <row r="449" spans="2:14" x14ac:dyDescent="0.25">
      <c r="B449" s="42">
        <v>2</v>
      </c>
      <c r="C449" s="42">
        <v>7</v>
      </c>
      <c r="D449" s="42">
        <v>2</v>
      </c>
      <c r="E449" s="42">
        <v>9</v>
      </c>
      <c r="F449" s="76">
        <v>0.1</v>
      </c>
      <c r="G449" s="229" t="s">
        <v>519</v>
      </c>
      <c r="H449" s="230"/>
      <c r="I449" s="231"/>
      <c r="J449" s="75"/>
      <c r="K449" s="75"/>
      <c r="L449" s="75"/>
      <c r="M449" s="91">
        <v>0</v>
      </c>
      <c r="N449" s="76"/>
    </row>
    <row r="450" spans="2:14" x14ac:dyDescent="0.25">
      <c r="B450" s="41">
        <v>2</v>
      </c>
      <c r="C450" s="41">
        <v>7</v>
      </c>
      <c r="D450" s="41">
        <v>3</v>
      </c>
      <c r="E450" s="41"/>
      <c r="F450" s="77"/>
      <c r="G450" s="232" t="s">
        <v>520</v>
      </c>
      <c r="H450" s="233"/>
      <c r="I450" s="234"/>
      <c r="J450" s="75"/>
      <c r="K450" s="75"/>
      <c r="L450" s="75"/>
      <c r="M450" s="74"/>
      <c r="N450" s="76"/>
    </row>
    <row r="451" spans="2:14" x14ac:dyDescent="0.25">
      <c r="B451" s="41">
        <v>2</v>
      </c>
      <c r="C451" s="41">
        <v>7</v>
      </c>
      <c r="D451" s="41">
        <v>3</v>
      </c>
      <c r="E451" s="41">
        <v>1</v>
      </c>
      <c r="F451" s="77"/>
      <c r="G451" s="232" t="s">
        <v>521</v>
      </c>
      <c r="H451" s="233"/>
      <c r="I451" s="234"/>
      <c r="J451" s="75"/>
      <c r="K451" s="75"/>
      <c r="L451" s="75"/>
      <c r="M451" s="74"/>
      <c r="N451" s="76"/>
    </row>
    <row r="452" spans="2:14" x14ac:dyDescent="0.25">
      <c r="B452" s="42">
        <v>2</v>
      </c>
      <c r="C452" s="42">
        <v>7</v>
      </c>
      <c r="D452" s="42">
        <v>3</v>
      </c>
      <c r="E452" s="42">
        <v>1</v>
      </c>
      <c r="F452" s="76">
        <v>0.1</v>
      </c>
      <c r="G452" s="229" t="s">
        <v>521</v>
      </c>
      <c r="H452" s="230"/>
      <c r="I452" s="231"/>
      <c r="J452" s="75"/>
      <c r="K452" s="75"/>
      <c r="L452" s="75"/>
      <c r="M452" s="91">
        <v>0</v>
      </c>
      <c r="N452" s="76"/>
    </row>
    <row r="453" spans="2:14" x14ac:dyDescent="0.25">
      <c r="B453" s="41">
        <v>2</v>
      </c>
      <c r="C453" s="41">
        <v>7</v>
      </c>
      <c r="D453" s="41">
        <v>3</v>
      </c>
      <c r="E453" s="41">
        <v>2</v>
      </c>
      <c r="F453" s="77"/>
      <c r="G453" s="232" t="s">
        <v>522</v>
      </c>
      <c r="H453" s="233"/>
      <c r="I453" s="234"/>
      <c r="J453" s="75"/>
      <c r="K453" s="75"/>
      <c r="L453" s="75"/>
      <c r="M453" s="74"/>
      <c r="N453" s="76"/>
    </row>
    <row r="454" spans="2:14" x14ac:dyDescent="0.25">
      <c r="B454" s="42">
        <v>2</v>
      </c>
      <c r="C454" s="42">
        <v>7</v>
      </c>
      <c r="D454" s="42">
        <v>3</v>
      </c>
      <c r="E454" s="42">
        <v>2</v>
      </c>
      <c r="F454" s="76">
        <v>0.1</v>
      </c>
      <c r="G454" s="229" t="s">
        <v>522</v>
      </c>
      <c r="H454" s="230"/>
      <c r="I454" s="231"/>
      <c r="J454" s="75"/>
      <c r="K454" s="75"/>
      <c r="L454" s="75"/>
      <c r="M454" s="91">
        <v>0</v>
      </c>
      <c r="N454" s="76"/>
    </row>
    <row r="455" spans="2:14" x14ac:dyDescent="0.25">
      <c r="B455" s="41">
        <v>2</v>
      </c>
      <c r="C455" s="41">
        <v>7</v>
      </c>
      <c r="D455" s="41">
        <v>4</v>
      </c>
      <c r="E455" s="41"/>
      <c r="F455" s="77"/>
      <c r="G455" s="232" t="s">
        <v>523</v>
      </c>
      <c r="H455" s="233"/>
      <c r="I455" s="234"/>
      <c r="J455" s="75"/>
      <c r="K455" s="75"/>
      <c r="L455" s="75"/>
      <c r="M455" s="74"/>
      <c r="N455" s="76"/>
    </row>
    <row r="456" spans="2:14" x14ac:dyDescent="0.25">
      <c r="B456" s="41">
        <v>2</v>
      </c>
      <c r="C456" s="41">
        <v>7</v>
      </c>
      <c r="D456" s="41">
        <v>4</v>
      </c>
      <c r="E456" s="41">
        <v>1</v>
      </c>
      <c r="F456" s="77"/>
      <c r="G456" s="232" t="s">
        <v>524</v>
      </c>
      <c r="H456" s="233"/>
      <c r="I456" s="234"/>
      <c r="J456" s="75"/>
      <c r="K456" s="75"/>
      <c r="L456" s="75"/>
      <c r="M456" s="74"/>
      <c r="N456" s="76"/>
    </row>
    <row r="457" spans="2:14" x14ac:dyDescent="0.25">
      <c r="B457" s="42">
        <v>2</v>
      </c>
      <c r="C457" s="42">
        <v>7</v>
      </c>
      <c r="D457" s="42">
        <v>4</v>
      </c>
      <c r="E457" s="42">
        <v>1</v>
      </c>
      <c r="F457" s="76">
        <v>0.1</v>
      </c>
      <c r="G457" s="229" t="s">
        <v>525</v>
      </c>
      <c r="H457" s="230"/>
      <c r="I457" s="231"/>
      <c r="J457" s="75"/>
      <c r="K457" s="75"/>
      <c r="L457" s="75"/>
      <c r="M457" s="91">
        <v>0</v>
      </c>
      <c r="N457" s="76"/>
    </row>
    <row r="458" spans="2:14" x14ac:dyDescent="0.25">
      <c r="B458" s="41">
        <v>2</v>
      </c>
      <c r="C458" s="41">
        <v>7</v>
      </c>
      <c r="D458" s="41">
        <v>4</v>
      </c>
      <c r="E458" s="41">
        <v>2</v>
      </c>
      <c r="F458" s="77"/>
      <c r="G458" s="232" t="s">
        <v>526</v>
      </c>
      <c r="H458" s="233"/>
      <c r="I458" s="234"/>
      <c r="J458" s="75"/>
      <c r="K458" s="75"/>
      <c r="L458" s="75"/>
      <c r="M458" s="74"/>
      <c r="N458" s="76"/>
    </row>
    <row r="459" spans="2:14" x14ac:dyDescent="0.25">
      <c r="B459" s="42">
        <v>2</v>
      </c>
      <c r="C459" s="42">
        <v>7</v>
      </c>
      <c r="D459" s="42">
        <v>4</v>
      </c>
      <c r="E459" s="42">
        <v>2</v>
      </c>
      <c r="F459" s="76">
        <v>0.1</v>
      </c>
      <c r="G459" s="229" t="s">
        <v>527</v>
      </c>
      <c r="H459" s="230"/>
      <c r="I459" s="231"/>
      <c r="J459" s="75"/>
      <c r="K459" s="75"/>
      <c r="L459" s="75"/>
      <c r="M459" s="91">
        <v>0</v>
      </c>
      <c r="N459" s="76"/>
    </row>
    <row r="460" spans="2:14" x14ac:dyDescent="0.25">
      <c r="B460" s="40">
        <v>2</v>
      </c>
      <c r="C460" s="40">
        <v>8</v>
      </c>
      <c r="D460" s="40"/>
      <c r="E460" s="40"/>
      <c r="F460" s="79"/>
      <c r="G460" s="248" t="s">
        <v>528</v>
      </c>
      <c r="H460" s="249"/>
      <c r="I460" s="250"/>
      <c r="J460" s="75"/>
      <c r="K460" s="75"/>
      <c r="L460" s="75"/>
      <c r="M460" s="74">
        <v>0</v>
      </c>
      <c r="N460" s="76"/>
    </row>
    <row r="461" spans="2:14" x14ac:dyDescent="0.25">
      <c r="B461" s="41">
        <v>2</v>
      </c>
      <c r="C461" s="41">
        <v>8</v>
      </c>
      <c r="D461" s="41">
        <v>1</v>
      </c>
      <c r="E461" s="41"/>
      <c r="F461" s="77"/>
      <c r="G461" s="232" t="s">
        <v>529</v>
      </c>
      <c r="H461" s="233"/>
      <c r="I461" s="234"/>
      <c r="J461" s="75"/>
      <c r="K461" s="75"/>
      <c r="L461" s="75"/>
      <c r="M461" s="74"/>
      <c r="N461" s="76"/>
    </row>
    <row r="462" spans="2:14" x14ac:dyDescent="0.25">
      <c r="B462" s="41">
        <v>2</v>
      </c>
      <c r="C462" s="41">
        <v>8</v>
      </c>
      <c r="D462" s="41">
        <v>1</v>
      </c>
      <c r="E462" s="41">
        <v>1</v>
      </c>
      <c r="F462" s="77"/>
      <c r="G462" s="232" t="s">
        <v>530</v>
      </c>
      <c r="H462" s="233"/>
      <c r="I462" s="234"/>
      <c r="J462" s="75"/>
      <c r="K462" s="75"/>
      <c r="L462" s="75"/>
      <c r="M462" s="74"/>
      <c r="N462" s="76"/>
    </row>
    <row r="463" spans="2:14" x14ac:dyDescent="0.25">
      <c r="B463" s="42">
        <v>2</v>
      </c>
      <c r="C463" s="42">
        <v>8</v>
      </c>
      <c r="D463" s="42">
        <v>1</v>
      </c>
      <c r="E463" s="42">
        <v>1</v>
      </c>
      <c r="F463" s="76">
        <v>0.1</v>
      </c>
      <c r="G463" s="229" t="s">
        <v>531</v>
      </c>
      <c r="H463" s="230"/>
      <c r="I463" s="231"/>
      <c r="J463" s="75"/>
      <c r="K463" s="75"/>
      <c r="L463" s="75"/>
      <c r="M463" s="74"/>
      <c r="N463" s="76"/>
    </row>
    <row r="464" spans="2:14" x14ac:dyDescent="0.25">
      <c r="B464" s="42">
        <v>2</v>
      </c>
      <c r="C464" s="42">
        <v>8</v>
      </c>
      <c r="D464" s="42">
        <v>1</v>
      </c>
      <c r="E464" s="42">
        <v>1</v>
      </c>
      <c r="F464" s="76">
        <v>0.2</v>
      </c>
      <c r="G464" s="229" t="s">
        <v>532</v>
      </c>
      <c r="H464" s="230"/>
      <c r="I464" s="231"/>
      <c r="J464" s="75"/>
      <c r="K464" s="75"/>
      <c r="L464" s="75"/>
      <c r="M464" s="74"/>
      <c r="N464" s="76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0.3</v>
      </c>
      <c r="G465" s="229" t="s">
        <v>533</v>
      </c>
      <c r="H465" s="230"/>
      <c r="I465" s="231"/>
      <c r="J465" s="75"/>
      <c r="K465" s="75"/>
      <c r="L465" s="75"/>
      <c r="M465" s="74"/>
      <c r="N465" s="7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0.4</v>
      </c>
      <c r="G466" s="229" t="s">
        <v>534</v>
      </c>
      <c r="H466" s="230"/>
      <c r="I466" s="231"/>
      <c r="J466" s="75"/>
      <c r="K466" s="75"/>
      <c r="L466" s="75"/>
      <c r="M466" s="74"/>
      <c r="N466" s="76"/>
    </row>
    <row r="467" spans="2:14" x14ac:dyDescent="0.25">
      <c r="B467" s="41">
        <v>2</v>
      </c>
      <c r="C467" s="41">
        <v>8</v>
      </c>
      <c r="D467" s="41">
        <v>1</v>
      </c>
      <c r="E467" s="41">
        <v>2</v>
      </c>
      <c r="F467" s="77"/>
      <c r="G467" s="232" t="s">
        <v>535</v>
      </c>
      <c r="H467" s="233"/>
      <c r="I467" s="234"/>
      <c r="J467" s="75"/>
      <c r="K467" s="75"/>
      <c r="L467" s="75"/>
      <c r="M467" s="74"/>
      <c r="N467" s="76"/>
    </row>
    <row r="468" spans="2:14" x14ac:dyDescent="0.25">
      <c r="B468" s="42">
        <v>2</v>
      </c>
      <c r="C468" s="42">
        <v>8</v>
      </c>
      <c r="D468" s="42">
        <v>1</v>
      </c>
      <c r="E468" s="42">
        <v>2</v>
      </c>
      <c r="F468" s="76">
        <v>0.1</v>
      </c>
      <c r="G468" s="229" t="s">
        <v>536</v>
      </c>
      <c r="H468" s="230"/>
      <c r="I468" s="231"/>
      <c r="J468" s="75"/>
      <c r="K468" s="75"/>
      <c r="L468" s="75"/>
      <c r="M468" s="74"/>
      <c r="N468" s="76"/>
    </row>
    <row r="469" spans="2:14" x14ac:dyDescent="0.25">
      <c r="B469" s="42">
        <v>2</v>
      </c>
      <c r="C469" s="42">
        <v>8</v>
      </c>
      <c r="D469" s="42">
        <v>1</v>
      </c>
      <c r="E469" s="42">
        <v>2</v>
      </c>
      <c r="F469" s="76">
        <v>0.2</v>
      </c>
      <c r="G469" s="229" t="s">
        <v>537</v>
      </c>
      <c r="H469" s="230"/>
      <c r="I469" s="231"/>
      <c r="J469" s="75"/>
      <c r="K469" s="75"/>
      <c r="L469" s="75"/>
      <c r="M469" s="74"/>
      <c r="N469" s="76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0.3</v>
      </c>
      <c r="G470" s="229" t="s">
        <v>538</v>
      </c>
      <c r="H470" s="230"/>
      <c r="I470" s="231"/>
      <c r="J470" s="75"/>
      <c r="K470" s="75"/>
      <c r="L470" s="75"/>
      <c r="M470" s="74"/>
      <c r="N470" s="7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0.4</v>
      </c>
      <c r="G471" s="229" t="s">
        <v>539</v>
      </c>
      <c r="H471" s="230"/>
      <c r="I471" s="231"/>
      <c r="J471" s="75"/>
      <c r="K471" s="75"/>
      <c r="L471" s="75"/>
      <c r="M471" s="74"/>
      <c r="N471" s="7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0.5</v>
      </c>
      <c r="G472" s="229" t="s">
        <v>540</v>
      </c>
      <c r="H472" s="230"/>
      <c r="I472" s="231"/>
      <c r="J472" s="75"/>
      <c r="K472" s="75"/>
      <c r="L472" s="75"/>
      <c r="M472" s="74"/>
      <c r="N472" s="7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0.6</v>
      </c>
      <c r="G473" s="229" t="s">
        <v>541</v>
      </c>
      <c r="H473" s="230"/>
      <c r="I473" s="231"/>
      <c r="J473" s="75"/>
      <c r="K473" s="75"/>
      <c r="L473" s="75"/>
      <c r="M473" s="74"/>
      <c r="N473" s="7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0.7</v>
      </c>
      <c r="G474" s="229" t="s">
        <v>542</v>
      </c>
      <c r="H474" s="230"/>
      <c r="I474" s="231"/>
      <c r="J474" s="75"/>
      <c r="K474" s="75"/>
      <c r="L474" s="75"/>
      <c r="M474" s="74"/>
      <c r="N474" s="76"/>
    </row>
    <row r="475" spans="2:14" x14ac:dyDescent="0.25">
      <c r="B475" s="41">
        <v>2</v>
      </c>
      <c r="C475" s="41">
        <v>8</v>
      </c>
      <c r="D475" s="41">
        <v>1</v>
      </c>
      <c r="E475" s="41">
        <v>3</v>
      </c>
      <c r="F475" s="77"/>
      <c r="G475" s="232" t="s">
        <v>543</v>
      </c>
      <c r="H475" s="233"/>
      <c r="I475" s="234"/>
      <c r="J475" s="75"/>
      <c r="K475" s="75"/>
      <c r="L475" s="75"/>
      <c r="M475" s="83"/>
      <c r="N475" s="76"/>
    </row>
    <row r="476" spans="2:14" x14ac:dyDescent="0.25">
      <c r="B476" s="42">
        <v>2</v>
      </c>
      <c r="C476" s="42">
        <v>8</v>
      </c>
      <c r="D476" s="42">
        <v>1</v>
      </c>
      <c r="E476" s="42">
        <v>3</v>
      </c>
      <c r="F476" s="76">
        <v>0.1</v>
      </c>
      <c r="G476" s="229" t="s">
        <v>544</v>
      </c>
      <c r="H476" s="230"/>
      <c r="I476" s="231"/>
      <c r="J476" s="75"/>
      <c r="K476" s="75"/>
      <c r="L476" s="75"/>
      <c r="M476" s="83"/>
      <c r="N476" s="76"/>
    </row>
    <row r="477" spans="2:14" x14ac:dyDescent="0.25">
      <c r="B477" s="41">
        <v>2</v>
      </c>
      <c r="C477" s="41">
        <v>8</v>
      </c>
      <c r="D477" s="41">
        <v>2</v>
      </c>
      <c r="E477" s="41"/>
      <c r="F477" s="77"/>
      <c r="G477" s="232" t="s">
        <v>545</v>
      </c>
      <c r="H477" s="233"/>
      <c r="I477" s="234"/>
      <c r="J477" s="75"/>
      <c r="K477" s="75"/>
      <c r="L477" s="75"/>
      <c r="M477" s="83"/>
      <c r="N477" s="76"/>
    </row>
    <row r="478" spans="2:14" x14ac:dyDescent="0.25">
      <c r="B478" s="41">
        <v>2</v>
      </c>
      <c r="C478" s="41">
        <v>8</v>
      </c>
      <c r="D478" s="41">
        <v>2</v>
      </c>
      <c r="E478" s="41">
        <v>1</v>
      </c>
      <c r="F478" s="77"/>
      <c r="G478" s="232" t="s">
        <v>546</v>
      </c>
      <c r="H478" s="233"/>
      <c r="I478" s="234"/>
      <c r="J478" s="75"/>
      <c r="K478" s="75"/>
      <c r="L478" s="75"/>
      <c r="M478" s="83"/>
      <c r="N478" s="76"/>
    </row>
    <row r="479" spans="2:14" x14ac:dyDescent="0.25">
      <c r="B479" s="42">
        <v>2</v>
      </c>
      <c r="C479" s="42">
        <v>8</v>
      </c>
      <c r="D479" s="42">
        <v>2</v>
      </c>
      <c r="E479" s="42">
        <v>1</v>
      </c>
      <c r="F479" s="76">
        <v>0.1</v>
      </c>
      <c r="G479" s="229" t="s">
        <v>547</v>
      </c>
      <c r="H479" s="230"/>
      <c r="I479" s="231"/>
      <c r="J479" s="75"/>
      <c r="K479" s="75"/>
      <c r="L479" s="75"/>
      <c r="M479" s="83"/>
      <c r="N479" s="76"/>
    </row>
    <row r="480" spans="2:14" x14ac:dyDescent="0.25">
      <c r="B480" s="42">
        <v>2</v>
      </c>
      <c r="C480" s="42">
        <v>8</v>
      </c>
      <c r="D480" s="42">
        <v>2</v>
      </c>
      <c r="E480" s="42">
        <v>1</v>
      </c>
      <c r="F480" s="76">
        <v>0.2</v>
      </c>
      <c r="G480" s="229" t="s">
        <v>548</v>
      </c>
      <c r="H480" s="230"/>
      <c r="I480" s="231"/>
      <c r="J480" s="75"/>
      <c r="K480" s="75"/>
      <c r="L480" s="75"/>
      <c r="M480" s="83"/>
      <c r="N480" s="76"/>
    </row>
    <row r="481" spans="2:14" x14ac:dyDescent="0.25">
      <c r="B481" s="41">
        <v>2</v>
      </c>
      <c r="C481" s="41">
        <v>8</v>
      </c>
      <c r="D481" s="41">
        <v>2</v>
      </c>
      <c r="E481" s="41">
        <v>2</v>
      </c>
      <c r="F481" s="77"/>
      <c r="G481" s="232" t="s">
        <v>549</v>
      </c>
      <c r="H481" s="233"/>
      <c r="I481" s="234"/>
      <c r="J481" s="75"/>
      <c r="K481" s="75"/>
      <c r="L481" s="75"/>
      <c r="M481" s="83"/>
      <c r="N481" s="76"/>
    </row>
    <row r="482" spans="2:14" x14ac:dyDescent="0.25">
      <c r="B482" s="42">
        <v>2</v>
      </c>
      <c r="C482" s="42">
        <v>8</v>
      </c>
      <c r="D482" s="42">
        <v>2</v>
      </c>
      <c r="E482" s="42">
        <v>2</v>
      </c>
      <c r="F482" s="76">
        <v>0.1</v>
      </c>
      <c r="G482" s="229" t="s">
        <v>550</v>
      </c>
      <c r="H482" s="230"/>
      <c r="I482" s="231"/>
      <c r="J482" s="75"/>
      <c r="K482" s="75"/>
      <c r="L482" s="75"/>
      <c r="M482" s="83"/>
      <c r="N482" s="76"/>
    </row>
    <row r="483" spans="2:14" x14ac:dyDescent="0.25">
      <c r="B483" s="42">
        <v>2</v>
      </c>
      <c r="C483" s="42">
        <v>8</v>
      </c>
      <c r="D483" s="42">
        <v>2</v>
      </c>
      <c r="E483" s="42">
        <v>2</v>
      </c>
      <c r="F483" s="76">
        <v>0.2</v>
      </c>
      <c r="G483" s="229" t="s">
        <v>551</v>
      </c>
      <c r="H483" s="230"/>
      <c r="I483" s="231"/>
      <c r="J483" s="75"/>
      <c r="K483" s="75"/>
      <c r="L483" s="75"/>
      <c r="M483" s="83"/>
      <c r="N483" s="76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0.3</v>
      </c>
      <c r="G484" s="229" t="s">
        <v>552</v>
      </c>
      <c r="H484" s="230"/>
      <c r="I484" s="231"/>
      <c r="J484" s="75"/>
      <c r="K484" s="75"/>
      <c r="L484" s="75"/>
      <c r="M484" s="83"/>
      <c r="N484" s="76"/>
    </row>
    <row r="485" spans="2:14" x14ac:dyDescent="0.25">
      <c r="B485" s="41">
        <v>2</v>
      </c>
      <c r="C485" s="41">
        <v>8</v>
      </c>
      <c r="D485" s="41">
        <v>2</v>
      </c>
      <c r="E485" s="41">
        <v>3</v>
      </c>
      <c r="F485" s="77"/>
      <c r="G485" s="232" t="s">
        <v>553</v>
      </c>
      <c r="H485" s="233"/>
      <c r="I485" s="234"/>
      <c r="J485" s="75"/>
      <c r="K485" s="75"/>
      <c r="L485" s="75"/>
      <c r="M485" s="83"/>
      <c r="N485" s="76"/>
    </row>
    <row r="486" spans="2:14" x14ac:dyDescent="0.25">
      <c r="B486" s="42">
        <v>2</v>
      </c>
      <c r="C486" s="42">
        <v>8</v>
      </c>
      <c r="D486" s="42">
        <v>2</v>
      </c>
      <c r="E486" s="42">
        <v>3</v>
      </c>
      <c r="F486" s="76">
        <v>0.1</v>
      </c>
      <c r="G486" s="229" t="s">
        <v>554</v>
      </c>
      <c r="H486" s="230"/>
      <c r="I486" s="231"/>
      <c r="J486" s="75"/>
      <c r="K486" s="75"/>
      <c r="L486" s="75"/>
      <c r="M486" s="83"/>
      <c r="N486" s="76"/>
    </row>
    <row r="487" spans="2:14" x14ac:dyDescent="0.25">
      <c r="B487" s="41">
        <v>2</v>
      </c>
      <c r="C487" s="41">
        <v>8</v>
      </c>
      <c r="D487" s="41">
        <v>3</v>
      </c>
      <c r="E487" s="41"/>
      <c r="F487" s="77"/>
      <c r="G487" s="232" t="s">
        <v>555</v>
      </c>
      <c r="H487" s="233"/>
      <c r="I487" s="234"/>
      <c r="J487" s="75"/>
      <c r="K487" s="75"/>
      <c r="L487" s="75"/>
      <c r="M487" s="83"/>
      <c r="N487" s="76"/>
    </row>
    <row r="488" spans="2:14" x14ac:dyDescent="0.25">
      <c r="B488" s="41">
        <v>2</v>
      </c>
      <c r="C488" s="41">
        <v>8</v>
      </c>
      <c r="D488" s="41">
        <v>3</v>
      </c>
      <c r="E488" s="41">
        <v>1</v>
      </c>
      <c r="F488" s="77"/>
      <c r="G488" s="232" t="s">
        <v>556</v>
      </c>
      <c r="H488" s="233"/>
      <c r="I488" s="234"/>
      <c r="J488" s="75"/>
      <c r="K488" s="75"/>
      <c r="L488" s="75"/>
      <c r="M488" s="83"/>
      <c r="N488" s="76"/>
    </row>
    <row r="489" spans="2:14" x14ac:dyDescent="0.25">
      <c r="B489" s="42">
        <v>2</v>
      </c>
      <c r="C489" s="42">
        <v>8</v>
      </c>
      <c r="D489" s="42">
        <v>3</v>
      </c>
      <c r="E489" s="42">
        <v>1</v>
      </c>
      <c r="F489" s="76">
        <v>0.1</v>
      </c>
      <c r="G489" s="229" t="s">
        <v>557</v>
      </c>
      <c r="H489" s="230"/>
      <c r="I489" s="231"/>
      <c r="J489" s="75"/>
      <c r="K489" s="75"/>
      <c r="L489" s="75"/>
      <c r="M489" s="83"/>
      <c r="N489" s="76"/>
    </row>
    <row r="490" spans="2:14" x14ac:dyDescent="0.25">
      <c r="B490" s="42">
        <v>2</v>
      </c>
      <c r="C490" s="42">
        <v>8</v>
      </c>
      <c r="D490" s="42">
        <v>3</v>
      </c>
      <c r="E490" s="42">
        <v>1</v>
      </c>
      <c r="F490" s="76">
        <v>0.2</v>
      </c>
      <c r="G490" s="229" t="s">
        <v>558</v>
      </c>
      <c r="H490" s="230"/>
      <c r="I490" s="231"/>
      <c r="J490" s="75"/>
      <c r="K490" s="75"/>
      <c r="L490" s="75"/>
      <c r="M490" s="83"/>
      <c r="N490" s="76"/>
    </row>
    <row r="491" spans="2:14" x14ac:dyDescent="0.25">
      <c r="B491" s="41">
        <v>2</v>
      </c>
      <c r="C491" s="41">
        <v>8</v>
      </c>
      <c r="D491" s="41">
        <v>3</v>
      </c>
      <c r="E491" s="41">
        <v>2</v>
      </c>
      <c r="F491" s="77"/>
      <c r="G491" s="232" t="s">
        <v>559</v>
      </c>
      <c r="H491" s="233"/>
      <c r="I491" s="234"/>
      <c r="J491" s="75"/>
      <c r="K491" s="75"/>
      <c r="L491" s="75"/>
      <c r="M491" s="83"/>
      <c r="N491" s="76"/>
    </row>
    <row r="492" spans="2:14" x14ac:dyDescent="0.25">
      <c r="B492" s="42">
        <v>2</v>
      </c>
      <c r="C492" s="42">
        <v>8</v>
      </c>
      <c r="D492" s="42">
        <v>3</v>
      </c>
      <c r="E492" s="42">
        <v>2</v>
      </c>
      <c r="F492" s="76">
        <v>0.1</v>
      </c>
      <c r="G492" s="229" t="s">
        <v>560</v>
      </c>
      <c r="H492" s="230"/>
      <c r="I492" s="231"/>
      <c r="J492" s="75"/>
      <c r="K492" s="75"/>
      <c r="L492" s="75"/>
      <c r="M492" s="83"/>
      <c r="N492" s="76"/>
    </row>
    <row r="493" spans="2:14" x14ac:dyDescent="0.25">
      <c r="B493" s="42">
        <v>2</v>
      </c>
      <c r="C493" s="42">
        <v>8</v>
      </c>
      <c r="D493" s="42">
        <v>3</v>
      </c>
      <c r="E493" s="42">
        <v>2</v>
      </c>
      <c r="F493" s="76">
        <v>0.2</v>
      </c>
      <c r="G493" s="229" t="s">
        <v>561</v>
      </c>
      <c r="H493" s="230"/>
      <c r="I493" s="231"/>
      <c r="J493" s="75"/>
      <c r="K493" s="75"/>
      <c r="L493" s="75"/>
      <c r="M493" s="83"/>
      <c r="N493" s="76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0.3</v>
      </c>
      <c r="G494" s="229" t="s">
        <v>562</v>
      </c>
      <c r="H494" s="230"/>
      <c r="I494" s="231"/>
      <c r="J494" s="75"/>
      <c r="K494" s="75"/>
      <c r="L494" s="75"/>
      <c r="M494" s="83"/>
      <c r="N494" s="7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0.4</v>
      </c>
      <c r="G495" s="229" t="s">
        <v>563</v>
      </c>
      <c r="H495" s="230"/>
      <c r="I495" s="231"/>
      <c r="J495" s="75"/>
      <c r="K495" s="75"/>
      <c r="L495" s="75"/>
      <c r="M495" s="83"/>
      <c r="N495" s="7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0.5</v>
      </c>
      <c r="G496" s="229" t="s">
        <v>564</v>
      </c>
      <c r="H496" s="230"/>
      <c r="I496" s="231"/>
      <c r="J496" s="75"/>
      <c r="K496" s="75"/>
      <c r="L496" s="75"/>
      <c r="M496" s="83"/>
      <c r="N496" s="76"/>
    </row>
    <row r="497" spans="2:14" x14ac:dyDescent="0.25">
      <c r="B497" s="41">
        <v>2</v>
      </c>
      <c r="C497" s="41">
        <v>8</v>
      </c>
      <c r="D497" s="41">
        <v>3</v>
      </c>
      <c r="E497" s="41">
        <v>3</v>
      </c>
      <c r="F497" s="77"/>
      <c r="G497" s="232" t="s">
        <v>565</v>
      </c>
      <c r="H497" s="233"/>
      <c r="I497" s="234"/>
      <c r="J497" s="75"/>
      <c r="K497" s="75"/>
      <c r="L497" s="75"/>
      <c r="M497" s="83"/>
      <c r="N497" s="76"/>
    </row>
    <row r="498" spans="2:14" x14ac:dyDescent="0.25">
      <c r="B498" s="42">
        <v>2</v>
      </c>
      <c r="C498" s="42">
        <v>8</v>
      </c>
      <c r="D498" s="42">
        <v>3</v>
      </c>
      <c r="E498" s="42">
        <v>3</v>
      </c>
      <c r="F498" s="76">
        <v>0.1</v>
      </c>
      <c r="G498" s="229" t="s">
        <v>566</v>
      </c>
      <c r="H498" s="230"/>
      <c r="I498" s="231"/>
      <c r="J498" s="75"/>
      <c r="K498" s="75"/>
      <c r="L498" s="75"/>
      <c r="M498" s="83"/>
      <c r="N498" s="76"/>
    </row>
    <row r="499" spans="2:14" x14ac:dyDescent="0.25">
      <c r="B499" s="42">
        <v>2</v>
      </c>
      <c r="C499" s="42">
        <v>8</v>
      </c>
      <c r="D499" s="42">
        <v>3</v>
      </c>
      <c r="E499" s="42">
        <v>3</v>
      </c>
      <c r="F499" s="76">
        <v>0.2</v>
      </c>
      <c r="G499" s="229" t="s">
        <v>567</v>
      </c>
      <c r="H499" s="230"/>
      <c r="I499" s="231"/>
      <c r="J499" s="75"/>
      <c r="K499" s="75"/>
      <c r="L499" s="75"/>
      <c r="M499" s="83"/>
      <c r="N499" s="76"/>
    </row>
    <row r="500" spans="2:14" x14ac:dyDescent="0.25">
      <c r="B500" s="41">
        <v>2</v>
      </c>
      <c r="C500" s="41">
        <v>8</v>
      </c>
      <c r="D500" s="41">
        <v>4</v>
      </c>
      <c r="E500" s="41"/>
      <c r="F500" s="77"/>
      <c r="G500" s="232" t="s">
        <v>568</v>
      </c>
      <c r="H500" s="233"/>
      <c r="I500" s="234"/>
      <c r="J500" s="75"/>
      <c r="K500" s="75"/>
      <c r="L500" s="75"/>
      <c r="M500" s="83"/>
      <c r="N500" s="76"/>
    </row>
    <row r="501" spans="2:14" x14ac:dyDescent="0.25">
      <c r="B501" s="41">
        <v>2</v>
      </c>
      <c r="C501" s="41">
        <v>8</v>
      </c>
      <c r="D501" s="41">
        <v>4</v>
      </c>
      <c r="E501" s="41">
        <v>1</v>
      </c>
      <c r="F501" s="77"/>
      <c r="G501" s="232" t="s">
        <v>569</v>
      </c>
      <c r="H501" s="233"/>
      <c r="I501" s="234"/>
      <c r="J501" s="75"/>
      <c r="K501" s="75"/>
      <c r="L501" s="75"/>
      <c r="M501" s="83"/>
      <c r="N501" s="76"/>
    </row>
    <row r="502" spans="2:14" x14ac:dyDescent="0.25">
      <c r="B502" s="42">
        <v>2</v>
      </c>
      <c r="C502" s="42">
        <v>8</v>
      </c>
      <c r="D502" s="42">
        <v>4</v>
      </c>
      <c r="E502" s="42">
        <v>1</v>
      </c>
      <c r="F502" s="76">
        <v>0.1</v>
      </c>
      <c r="G502" s="229" t="s">
        <v>570</v>
      </c>
      <c r="H502" s="230"/>
      <c r="I502" s="231"/>
      <c r="J502" s="75"/>
      <c r="K502" s="75"/>
      <c r="L502" s="75"/>
      <c r="M502" s="83"/>
      <c r="N502" s="76"/>
    </row>
    <row r="503" spans="2:14" x14ac:dyDescent="0.25">
      <c r="B503" s="42">
        <v>2</v>
      </c>
      <c r="C503" s="42">
        <v>8</v>
      </c>
      <c r="D503" s="42">
        <v>4</v>
      </c>
      <c r="E503" s="42">
        <v>1</v>
      </c>
      <c r="F503" s="76">
        <v>0.2</v>
      </c>
      <c r="G503" s="229" t="s">
        <v>571</v>
      </c>
      <c r="H503" s="230"/>
      <c r="I503" s="231"/>
      <c r="J503" s="75"/>
      <c r="K503" s="75"/>
      <c r="L503" s="75"/>
      <c r="M503" s="83"/>
      <c r="N503" s="76"/>
    </row>
    <row r="504" spans="2:14" x14ac:dyDescent="0.25">
      <c r="B504" s="41">
        <v>2</v>
      </c>
      <c r="C504" s="41">
        <v>8</v>
      </c>
      <c r="D504" s="41">
        <v>4</v>
      </c>
      <c r="E504" s="41">
        <v>2</v>
      </c>
      <c r="F504" s="77"/>
      <c r="G504" s="232" t="s">
        <v>572</v>
      </c>
      <c r="H504" s="233"/>
      <c r="I504" s="234"/>
      <c r="J504" s="75"/>
      <c r="K504" s="75"/>
      <c r="L504" s="75"/>
      <c r="M504" s="83"/>
      <c r="N504" s="76"/>
    </row>
    <row r="505" spans="2:14" x14ac:dyDescent="0.25">
      <c r="B505" s="42">
        <v>2</v>
      </c>
      <c r="C505" s="42">
        <v>8</v>
      </c>
      <c r="D505" s="42">
        <v>4</v>
      </c>
      <c r="E505" s="42">
        <v>2</v>
      </c>
      <c r="F505" s="76">
        <v>0.1</v>
      </c>
      <c r="G505" s="229" t="s">
        <v>573</v>
      </c>
      <c r="H505" s="230"/>
      <c r="I505" s="231"/>
      <c r="J505" s="75"/>
      <c r="K505" s="75"/>
      <c r="L505" s="75"/>
      <c r="M505" s="83"/>
      <c r="N505" s="76"/>
    </row>
    <row r="506" spans="2:14" x14ac:dyDescent="0.25">
      <c r="B506" s="42">
        <v>2</v>
      </c>
      <c r="C506" s="42">
        <v>8</v>
      </c>
      <c r="D506" s="42">
        <v>4</v>
      </c>
      <c r="E506" s="42">
        <v>2</v>
      </c>
      <c r="F506" s="76">
        <v>0.2</v>
      </c>
      <c r="G506" s="229" t="s">
        <v>574</v>
      </c>
      <c r="H506" s="230"/>
      <c r="I506" s="231"/>
      <c r="J506" s="75"/>
      <c r="K506" s="75"/>
      <c r="L506" s="75"/>
      <c r="M506" s="83"/>
      <c r="N506" s="76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0.3</v>
      </c>
      <c r="G507" s="229" t="s">
        <v>575</v>
      </c>
      <c r="H507" s="230"/>
      <c r="I507" s="231"/>
      <c r="J507" s="75"/>
      <c r="K507" s="75"/>
      <c r="L507" s="75"/>
      <c r="M507" s="83"/>
      <c r="N507" s="76"/>
    </row>
    <row r="508" spans="2:14" x14ac:dyDescent="0.25">
      <c r="B508" s="41">
        <v>2</v>
      </c>
      <c r="C508" s="41">
        <v>8</v>
      </c>
      <c r="D508" s="41">
        <v>4</v>
      </c>
      <c r="E508" s="41">
        <v>3</v>
      </c>
      <c r="F508" s="77"/>
      <c r="G508" s="232" t="s">
        <v>576</v>
      </c>
      <c r="H508" s="233"/>
      <c r="I508" s="234"/>
      <c r="J508" s="75"/>
      <c r="K508" s="75"/>
      <c r="L508" s="75"/>
      <c r="M508" s="83"/>
      <c r="N508" s="76"/>
    </row>
    <row r="509" spans="2:14" x14ac:dyDescent="0.25">
      <c r="B509" s="42">
        <v>2</v>
      </c>
      <c r="C509" s="42">
        <v>8</v>
      </c>
      <c r="D509" s="42">
        <v>4</v>
      </c>
      <c r="E509" s="42">
        <v>3</v>
      </c>
      <c r="F509" s="76">
        <v>0.1</v>
      </c>
      <c r="G509" s="229" t="s">
        <v>577</v>
      </c>
      <c r="H509" s="230"/>
      <c r="I509" s="231"/>
      <c r="J509" s="75"/>
      <c r="K509" s="75"/>
      <c r="L509" s="75"/>
      <c r="M509" s="83"/>
      <c r="N509" s="76"/>
    </row>
    <row r="510" spans="2:14" x14ac:dyDescent="0.25">
      <c r="B510" s="41">
        <v>2</v>
      </c>
      <c r="C510" s="41">
        <v>8</v>
      </c>
      <c r="D510" s="41">
        <v>5</v>
      </c>
      <c r="E510" s="41"/>
      <c r="F510" s="77"/>
      <c r="G510" s="232" t="s">
        <v>578</v>
      </c>
      <c r="H510" s="233"/>
      <c r="I510" s="234"/>
      <c r="J510" s="75"/>
      <c r="K510" s="75"/>
      <c r="L510" s="75"/>
      <c r="M510" s="83"/>
      <c r="N510" s="76"/>
    </row>
    <row r="511" spans="2:14" x14ac:dyDescent="0.25">
      <c r="B511" s="41">
        <v>2</v>
      </c>
      <c r="C511" s="41">
        <v>8</v>
      </c>
      <c r="D511" s="41">
        <v>5</v>
      </c>
      <c r="E511" s="41">
        <v>1</v>
      </c>
      <c r="F511" s="77"/>
      <c r="G511" s="232" t="s">
        <v>579</v>
      </c>
      <c r="H511" s="233"/>
      <c r="I511" s="234"/>
      <c r="J511" s="75"/>
      <c r="K511" s="75"/>
      <c r="L511" s="75"/>
      <c r="M511" s="83"/>
      <c r="N511" s="76"/>
    </row>
    <row r="512" spans="2:14" x14ac:dyDescent="0.25">
      <c r="B512" s="42">
        <v>2</v>
      </c>
      <c r="C512" s="42">
        <v>8</v>
      </c>
      <c r="D512" s="42">
        <v>5</v>
      </c>
      <c r="E512" s="42">
        <v>1</v>
      </c>
      <c r="F512" s="76">
        <v>0.1</v>
      </c>
      <c r="G512" s="229" t="s">
        <v>579</v>
      </c>
      <c r="H512" s="230"/>
      <c r="I512" s="231"/>
      <c r="J512" s="75"/>
      <c r="K512" s="75"/>
      <c r="L512" s="75"/>
      <c r="M512" s="83"/>
      <c r="N512" s="76"/>
    </row>
    <row r="513" spans="2:14" x14ac:dyDescent="0.25">
      <c r="B513" s="41">
        <v>2</v>
      </c>
      <c r="C513" s="41">
        <v>8</v>
      </c>
      <c r="D513" s="41">
        <v>5</v>
      </c>
      <c r="E513" s="41">
        <v>2</v>
      </c>
      <c r="F513" s="77"/>
      <c r="G513" s="232" t="s">
        <v>580</v>
      </c>
      <c r="H513" s="233"/>
      <c r="I513" s="234"/>
      <c r="J513" s="75"/>
      <c r="K513" s="75"/>
      <c r="L513" s="75"/>
      <c r="M513" s="83"/>
      <c r="N513" s="76"/>
    </row>
    <row r="514" spans="2:14" x14ac:dyDescent="0.25">
      <c r="B514" s="42">
        <v>2</v>
      </c>
      <c r="C514" s="42">
        <v>8</v>
      </c>
      <c r="D514" s="42">
        <v>5</v>
      </c>
      <c r="E514" s="42">
        <v>2</v>
      </c>
      <c r="F514" s="76">
        <v>0.1</v>
      </c>
      <c r="G514" s="229" t="s">
        <v>580</v>
      </c>
      <c r="H514" s="230"/>
      <c r="I514" s="231"/>
      <c r="J514" s="75"/>
      <c r="K514" s="75"/>
      <c r="L514" s="75"/>
      <c r="M514" s="83"/>
      <c r="N514" s="76"/>
    </row>
    <row r="515" spans="2:14" x14ac:dyDescent="0.25">
      <c r="B515" s="40">
        <v>2</v>
      </c>
      <c r="C515" s="40">
        <v>9</v>
      </c>
      <c r="D515" s="40"/>
      <c r="E515" s="40"/>
      <c r="F515" s="79"/>
      <c r="G515" s="248" t="s">
        <v>581</v>
      </c>
      <c r="H515" s="249"/>
      <c r="I515" s="250"/>
      <c r="J515" s="75"/>
      <c r="K515" s="75"/>
      <c r="L515" s="75"/>
      <c r="M515" s="83">
        <v>0</v>
      </c>
      <c r="N515" s="76"/>
    </row>
    <row r="516" spans="2:14" x14ac:dyDescent="0.25">
      <c r="B516" s="41">
        <v>2</v>
      </c>
      <c r="C516" s="41">
        <v>9</v>
      </c>
      <c r="D516" s="41">
        <v>1</v>
      </c>
      <c r="E516" s="41"/>
      <c r="F516" s="77"/>
      <c r="G516" s="232" t="s">
        <v>582</v>
      </c>
      <c r="H516" s="233"/>
      <c r="I516" s="234"/>
      <c r="J516" s="75"/>
      <c r="K516" s="75"/>
      <c r="L516" s="75"/>
      <c r="M516" s="83"/>
      <c r="N516" s="76"/>
    </row>
    <row r="517" spans="2:14" x14ac:dyDescent="0.25">
      <c r="B517" s="41">
        <v>2</v>
      </c>
      <c r="C517" s="41">
        <v>9</v>
      </c>
      <c r="D517" s="41">
        <v>1</v>
      </c>
      <c r="E517" s="41">
        <v>1</v>
      </c>
      <c r="F517" s="77"/>
      <c r="G517" s="232" t="s">
        <v>583</v>
      </c>
      <c r="H517" s="233"/>
      <c r="I517" s="234"/>
      <c r="J517" s="75"/>
      <c r="K517" s="75"/>
      <c r="L517" s="75"/>
      <c r="M517" s="83"/>
      <c r="N517" s="76"/>
    </row>
    <row r="518" spans="2:14" x14ac:dyDescent="0.25">
      <c r="B518" s="42">
        <v>2</v>
      </c>
      <c r="C518" s="42">
        <v>9</v>
      </c>
      <c r="D518" s="42">
        <v>1</v>
      </c>
      <c r="E518" s="42">
        <v>1</v>
      </c>
      <c r="F518" s="76">
        <v>0.1</v>
      </c>
      <c r="G518" s="229" t="s">
        <v>583</v>
      </c>
      <c r="H518" s="230"/>
      <c r="I518" s="231"/>
      <c r="J518" s="75"/>
      <c r="K518" s="75"/>
      <c r="L518" s="75"/>
      <c r="M518" s="83"/>
      <c r="N518" s="76"/>
    </row>
    <row r="519" spans="2:14" x14ac:dyDescent="0.25">
      <c r="B519" s="42">
        <v>2</v>
      </c>
      <c r="C519" s="42">
        <v>9</v>
      </c>
      <c r="D519" s="42">
        <v>1</v>
      </c>
      <c r="E519" s="42">
        <v>1</v>
      </c>
      <c r="F519" s="76">
        <v>0.2</v>
      </c>
      <c r="G519" s="229" t="s">
        <v>584</v>
      </c>
      <c r="H519" s="230"/>
      <c r="I519" s="231"/>
      <c r="J519" s="75"/>
      <c r="K519" s="75"/>
      <c r="L519" s="75"/>
      <c r="M519" s="83"/>
      <c r="N519" s="76"/>
    </row>
    <row r="520" spans="2:14" x14ac:dyDescent="0.25">
      <c r="B520" s="41">
        <v>2</v>
      </c>
      <c r="C520" s="41">
        <v>9</v>
      </c>
      <c r="D520" s="41">
        <v>1</v>
      </c>
      <c r="E520" s="41">
        <v>2</v>
      </c>
      <c r="F520" s="77"/>
      <c r="G520" s="232" t="s">
        <v>585</v>
      </c>
      <c r="H520" s="233"/>
      <c r="I520" s="234"/>
      <c r="J520" s="75"/>
      <c r="K520" s="75"/>
      <c r="L520" s="75"/>
      <c r="M520" s="83"/>
      <c r="N520" s="76"/>
    </row>
    <row r="521" spans="2:14" x14ac:dyDescent="0.25">
      <c r="B521" s="42">
        <v>2</v>
      </c>
      <c r="C521" s="42">
        <v>9</v>
      </c>
      <c r="D521" s="42">
        <v>1</v>
      </c>
      <c r="E521" s="42">
        <v>2</v>
      </c>
      <c r="F521" s="76">
        <v>0.1</v>
      </c>
      <c r="G521" s="229" t="s">
        <v>585</v>
      </c>
      <c r="H521" s="230"/>
      <c r="I521" s="231"/>
      <c r="J521" s="75"/>
      <c r="K521" s="75"/>
      <c r="L521" s="75"/>
      <c r="M521" s="83"/>
      <c r="N521" s="76"/>
    </row>
    <row r="522" spans="2:14" x14ac:dyDescent="0.25">
      <c r="B522" s="42">
        <v>2</v>
      </c>
      <c r="C522" s="42">
        <v>9</v>
      </c>
      <c r="D522" s="42">
        <v>1</v>
      </c>
      <c r="E522" s="42">
        <v>2</v>
      </c>
      <c r="F522" s="76">
        <v>0.2</v>
      </c>
      <c r="G522" s="229" t="s">
        <v>586</v>
      </c>
      <c r="H522" s="230"/>
      <c r="I522" s="231"/>
      <c r="J522" s="75"/>
      <c r="K522" s="75"/>
      <c r="L522" s="75"/>
      <c r="M522" s="83"/>
      <c r="N522" s="76"/>
    </row>
    <row r="523" spans="2:14" x14ac:dyDescent="0.25">
      <c r="B523" s="41">
        <v>2</v>
      </c>
      <c r="C523" s="41">
        <v>9</v>
      </c>
      <c r="D523" s="41">
        <v>2</v>
      </c>
      <c r="E523" s="41"/>
      <c r="F523" s="77"/>
      <c r="G523" s="232" t="s">
        <v>587</v>
      </c>
      <c r="H523" s="233"/>
      <c r="I523" s="234"/>
      <c r="J523" s="75"/>
      <c r="K523" s="75"/>
      <c r="L523" s="75"/>
      <c r="M523" s="83"/>
      <c r="N523" s="76"/>
    </row>
    <row r="524" spans="2:14" x14ac:dyDescent="0.25">
      <c r="B524" s="41">
        <v>2</v>
      </c>
      <c r="C524" s="41">
        <v>9</v>
      </c>
      <c r="D524" s="41">
        <v>2</v>
      </c>
      <c r="E524" s="41">
        <v>1</v>
      </c>
      <c r="F524" s="77"/>
      <c r="G524" s="232" t="s">
        <v>588</v>
      </c>
      <c r="H524" s="233"/>
      <c r="I524" s="234"/>
      <c r="J524" s="75"/>
      <c r="K524" s="75"/>
      <c r="L524" s="75"/>
      <c r="M524" s="83"/>
      <c r="N524" s="76"/>
    </row>
    <row r="525" spans="2:14" x14ac:dyDescent="0.25">
      <c r="B525" s="42">
        <v>2</v>
      </c>
      <c r="C525" s="42">
        <v>9</v>
      </c>
      <c r="D525" s="42">
        <v>2</v>
      </c>
      <c r="E525" s="42">
        <v>1</v>
      </c>
      <c r="F525" s="76">
        <v>0.1</v>
      </c>
      <c r="G525" s="229" t="s">
        <v>588</v>
      </c>
      <c r="H525" s="230"/>
      <c r="I525" s="231"/>
      <c r="J525" s="75"/>
      <c r="K525" s="75"/>
      <c r="L525" s="75"/>
      <c r="M525" s="83"/>
      <c r="N525" s="76"/>
    </row>
    <row r="526" spans="2:14" x14ac:dyDescent="0.25">
      <c r="B526" s="41">
        <v>2</v>
      </c>
      <c r="C526" s="41">
        <v>9</v>
      </c>
      <c r="D526" s="41">
        <v>2</v>
      </c>
      <c r="E526" s="41">
        <v>2</v>
      </c>
      <c r="F526" s="77"/>
      <c r="G526" s="232" t="s">
        <v>589</v>
      </c>
      <c r="H526" s="233"/>
      <c r="I526" s="234"/>
      <c r="J526" s="75"/>
      <c r="K526" s="75"/>
      <c r="L526" s="75"/>
      <c r="M526" s="83"/>
      <c r="N526" s="76"/>
    </row>
    <row r="527" spans="2:14" x14ac:dyDescent="0.25">
      <c r="B527" s="42">
        <v>2</v>
      </c>
      <c r="C527" s="42">
        <v>9</v>
      </c>
      <c r="D527" s="42">
        <v>2</v>
      </c>
      <c r="E527" s="42">
        <v>2</v>
      </c>
      <c r="F527" s="76">
        <v>0.1</v>
      </c>
      <c r="G527" s="229" t="s">
        <v>589</v>
      </c>
      <c r="H527" s="230"/>
      <c r="I527" s="231"/>
      <c r="J527" s="75"/>
      <c r="K527" s="75"/>
      <c r="L527" s="75"/>
      <c r="M527" s="83"/>
      <c r="N527" s="76"/>
    </row>
    <row r="528" spans="2:14" x14ac:dyDescent="0.25">
      <c r="B528" s="41">
        <v>2</v>
      </c>
      <c r="C528" s="41">
        <v>9</v>
      </c>
      <c r="D528" s="41">
        <v>3</v>
      </c>
      <c r="E528" s="41"/>
      <c r="F528" s="77"/>
      <c r="G528" s="232" t="s">
        <v>590</v>
      </c>
      <c r="H528" s="233"/>
      <c r="I528" s="234"/>
      <c r="J528" s="75"/>
      <c r="K528" s="75"/>
      <c r="L528" s="75"/>
      <c r="M528" s="83"/>
      <c r="N528" s="76"/>
    </row>
    <row r="529" spans="2:14" x14ac:dyDescent="0.25">
      <c r="B529" s="41">
        <v>2</v>
      </c>
      <c r="C529" s="41">
        <v>9</v>
      </c>
      <c r="D529" s="41">
        <v>3</v>
      </c>
      <c r="E529" s="41">
        <v>1</v>
      </c>
      <c r="F529" s="77"/>
      <c r="G529" s="232" t="s">
        <v>591</v>
      </c>
      <c r="H529" s="233"/>
      <c r="I529" s="234"/>
      <c r="J529" s="75"/>
      <c r="K529" s="75"/>
      <c r="L529" s="75"/>
      <c r="M529" s="83"/>
      <c r="N529" s="76"/>
    </row>
    <row r="530" spans="2:14" x14ac:dyDescent="0.25">
      <c r="B530" s="42">
        <v>2</v>
      </c>
      <c r="C530" s="42">
        <v>9</v>
      </c>
      <c r="D530" s="42">
        <v>3</v>
      </c>
      <c r="E530" s="42">
        <v>1</v>
      </c>
      <c r="F530" s="76">
        <v>0.1</v>
      </c>
      <c r="G530" s="229" t="s">
        <v>592</v>
      </c>
      <c r="H530" s="230"/>
      <c r="I530" s="231"/>
      <c r="J530" s="75"/>
      <c r="K530" s="75"/>
      <c r="L530" s="75"/>
      <c r="M530" s="83"/>
      <c r="N530" s="76"/>
    </row>
    <row r="531" spans="2:14" x14ac:dyDescent="0.25">
      <c r="B531" s="42">
        <v>2</v>
      </c>
      <c r="C531" s="42">
        <v>9</v>
      </c>
      <c r="D531" s="42">
        <v>3</v>
      </c>
      <c r="E531" s="42">
        <v>1</v>
      </c>
      <c r="F531" s="76">
        <v>0.2</v>
      </c>
      <c r="G531" s="229" t="s">
        <v>593</v>
      </c>
      <c r="H531" s="230"/>
      <c r="I531" s="231"/>
      <c r="J531" s="75"/>
      <c r="K531" s="75"/>
      <c r="L531" s="75"/>
      <c r="M531" s="83"/>
      <c r="N531" s="76"/>
    </row>
    <row r="532" spans="2:14" x14ac:dyDescent="0.25">
      <c r="B532" s="41">
        <v>2</v>
      </c>
      <c r="C532" s="41">
        <v>9</v>
      </c>
      <c r="D532" s="41">
        <v>3</v>
      </c>
      <c r="E532" s="41">
        <v>2</v>
      </c>
      <c r="F532" s="77"/>
      <c r="G532" s="232" t="s">
        <v>594</v>
      </c>
      <c r="H532" s="233"/>
      <c r="I532" s="234"/>
      <c r="J532" s="75"/>
      <c r="K532" s="75"/>
      <c r="L532" s="75"/>
      <c r="M532" s="83"/>
      <c r="N532" s="76"/>
    </row>
    <row r="533" spans="2:14" x14ac:dyDescent="0.25">
      <c r="B533" s="42">
        <v>2</v>
      </c>
      <c r="C533" s="42">
        <v>9</v>
      </c>
      <c r="D533" s="42">
        <v>3</v>
      </c>
      <c r="E533" s="42">
        <v>2</v>
      </c>
      <c r="F533" s="76">
        <v>0.1</v>
      </c>
      <c r="G533" s="229" t="s">
        <v>595</v>
      </c>
      <c r="H533" s="230"/>
      <c r="I533" s="231"/>
      <c r="J533" s="75"/>
      <c r="K533" s="75"/>
      <c r="L533" s="75"/>
      <c r="M533" s="83"/>
      <c r="N533" s="76"/>
    </row>
    <row r="534" spans="2:14" x14ac:dyDescent="0.25">
      <c r="B534" s="42">
        <v>2</v>
      </c>
      <c r="C534" s="42">
        <v>9</v>
      </c>
      <c r="D534" s="42">
        <v>3</v>
      </c>
      <c r="E534" s="42">
        <v>2</v>
      </c>
      <c r="F534" s="76">
        <v>0.2</v>
      </c>
      <c r="G534" s="229" t="s">
        <v>596</v>
      </c>
      <c r="H534" s="230"/>
      <c r="I534" s="231"/>
      <c r="J534" s="75"/>
      <c r="K534" s="75"/>
      <c r="L534" s="75"/>
      <c r="M534" s="83"/>
      <c r="N534" s="76"/>
    </row>
    <row r="535" spans="2:14" x14ac:dyDescent="0.25">
      <c r="B535" s="41">
        <v>2</v>
      </c>
      <c r="C535" s="41">
        <v>9</v>
      </c>
      <c r="D535" s="41">
        <v>4</v>
      </c>
      <c r="E535" s="41"/>
      <c r="F535" s="77"/>
      <c r="G535" s="232" t="s">
        <v>597</v>
      </c>
      <c r="H535" s="233"/>
      <c r="I535" s="234"/>
      <c r="J535" s="75"/>
      <c r="K535" s="75"/>
      <c r="L535" s="75"/>
      <c r="M535" s="83"/>
      <c r="N535" s="76"/>
    </row>
    <row r="536" spans="2:14" x14ac:dyDescent="0.25">
      <c r="B536" s="41">
        <v>2</v>
      </c>
      <c r="C536" s="41">
        <v>9</v>
      </c>
      <c r="D536" s="41">
        <v>4</v>
      </c>
      <c r="E536" s="41">
        <v>1</v>
      </c>
      <c r="F536" s="77"/>
      <c r="G536" s="232" t="s">
        <v>598</v>
      </c>
      <c r="H536" s="233"/>
      <c r="I536" s="234"/>
      <c r="J536" s="75"/>
      <c r="K536" s="75"/>
      <c r="L536" s="75"/>
      <c r="M536" s="83"/>
      <c r="N536" s="76"/>
    </row>
    <row r="537" spans="2:14" x14ac:dyDescent="0.25">
      <c r="B537" s="42">
        <v>2</v>
      </c>
      <c r="C537" s="42">
        <v>9</v>
      </c>
      <c r="D537" s="42">
        <v>4</v>
      </c>
      <c r="E537" s="42">
        <v>1</v>
      </c>
      <c r="F537" s="76">
        <v>0.1</v>
      </c>
      <c r="G537" s="229" t="s">
        <v>598</v>
      </c>
      <c r="H537" s="230"/>
      <c r="I537" s="231"/>
      <c r="J537" s="75"/>
      <c r="K537" s="75"/>
      <c r="L537" s="75"/>
      <c r="M537" s="83"/>
      <c r="N537" s="76"/>
    </row>
    <row r="538" spans="2:14" x14ac:dyDescent="0.25">
      <c r="B538" s="41">
        <v>2</v>
      </c>
      <c r="C538" s="41">
        <v>9</v>
      </c>
      <c r="D538" s="41">
        <v>4</v>
      </c>
      <c r="E538" s="41">
        <v>2</v>
      </c>
      <c r="F538" s="77"/>
      <c r="G538" s="232" t="s">
        <v>599</v>
      </c>
      <c r="H538" s="233"/>
      <c r="I538" s="234"/>
      <c r="J538" s="75"/>
      <c r="K538" s="75"/>
      <c r="L538" s="75"/>
      <c r="M538" s="83"/>
      <c r="N538" s="76"/>
    </row>
    <row r="539" spans="2:14" x14ac:dyDescent="0.25">
      <c r="B539" s="42">
        <v>2</v>
      </c>
      <c r="C539" s="42">
        <v>9</v>
      </c>
      <c r="D539" s="42">
        <v>4</v>
      </c>
      <c r="E539" s="42">
        <v>2</v>
      </c>
      <c r="F539" s="76">
        <v>0.1</v>
      </c>
      <c r="G539" s="229" t="s">
        <v>599</v>
      </c>
      <c r="H539" s="230"/>
      <c r="I539" s="231"/>
      <c r="J539" s="75"/>
      <c r="K539" s="75"/>
      <c r="L539" s="75"/>
      <c r="M539" s="83"/>
      <c r="N539" s="76"/>
    </row>
    <row r="540" spans="2:14" x14ac:dyDescent="0.25">
      <c r="B540" s="315" t="s">
        <v>600</v>
      </c>
      <c r="C540" s="316"/>
      <c r="D540" s="316"/>
      <c r="E540" s="316"/>
      <c r="F540" s="316"/>
      <c r="G540" s="316"/>
      <c r="H540" s="316"/>
      <c r="I540" s="317"/>
      <c r="J540" s="75"/>
      <c r="K540" s="75"/>
      <c r="L540" s="75"/>
      <c r="M540" s="83"/>
      <c r="N540" s="76"/>
    </row>
    <row r="541" spans="2:14" x14ac:dyDescent="0.25">
      <c r="B541" s="107">
        <v>4</v>
      </c>
      <c r="C541" s="107"/>
      <c r="D541" s="107"/>
      <c r="E541" s="107"/>
      <c r="F541" s="108"/>
      <c r="G541" s="318" t="s">
        <v>379</v>
      </c>
      <c r="H541" s="319"/>
      <c r="I541" s="320"/>
      <c r="J541" s="75"/>
      <c r="K541" s="75"/>
      <c r="L541" s="75"/>
      <c r="M541" s="83"/>
      <c r="N541" s="76"/>
    </row>
    <row r="542" spans="2:14" x14ac:dyDescent="0.25">
      <c r="B542" s="59">
        <v>4</v>
      </c>
      <c r="C542" s="59">
        <v>1</v>
      </c>
      <c r="D542" s="59"/>
      <c r="E542" s="59"/>
      <c r="F542" s="54"/>
      <c r="G542" s="109" t="s">
        <v>380</v>
      </c>
      <c r="H542" s="110"/>
      <c r="I542" s="111"/>
      <c r="J542" s="75"/>
      <c r="K542" s="75"/>
      <c r="L542" s="75"/>
      <c r="M542" s="83"/>
      <c r="N542" s="76"/>
    </row>
    <row r="543" spans="2:14" x14ac:dyDescent="0.25">
      <c r="B543" s="59">
        <v>4</v>
      </c>
      <c r="C543" s="59">
        <v>1</v>
      </c>
      <c r="D543" s="59">
        <v>1</v>
      </c>
      <c r="E543" s="59"/>
      <c r="F543" s="54"/>
      <c r="G543" s="109" t="s">
        <v>381</v>
      </c>
      <c r="H543" s="110"/>
      <c r="I543" s="111"/>
      <c r="J543" s="75"/>
      <c r="K543" s="75"/>
      <c r="L543" s="75"/>
      <c r="M543" s="83"/>
      <c r="N543" s="76"/>
    </row>
    <row r="544" spans="2:14" x14ac:dyDescent="0.25">
      <c r="B544" s="59">
        <v>4</v>
      </c>
      <c r="C544" s="59">
        <v>1</v>
      </c>
      <c r="D544" s="59">
        <v>1</v>
      </c>
      <c r="E544" s="59">
        <v>1</v>
      </c>
      <c r="F544" s="54"/>
      <c r="G544" s="109" t="s">
        <v>382</v>
      </c>
      <c r="H544" s="110"/>
      <c r="I544" s="111"/>
      <c r="J544" s="75"/>
      <c r="K544" s="75"/>
      <c r="L544" s="75"/>
      <c r="M544" s="83"/>
      <c r="N544" s="76"/>
    </row>
    <row r="545" spans="2:14" x14ac:dyDescent="0.25">
      <c r="B545" s="60">
        <v>4</v>
      </c>
      <c r="C545" s="60">
        <v>1</v>
      </c>
      <c r="D545" s="60">
        <v>1</v>
      </c>
      <c r="E545" s="60">
        <v>1</v>
      </c>
      <c r="F545" s="55">
        <v>0.1</v>
      </c>
      <c r="G545" s="112" t="s">
        <v>383</v>
      </c>
      <c r="H545" s="110"/>
      <c r="I545" s="111"/>
      <c r="J545" s="75"/>
      <c r="K545" s="75"/>
      <c r="L545" s="75"/>
      <c r="M545" s="83"/>
      <c r="N545" s="76"/>
    </row>
    <row r="546" spans="2:14" x14ac:dyDescent="0.25">
      <c r="B546" s="60">
        <v>4</v>
      </c>
      <c r="C546" s="60">
        <v>1</v>
      </c>
      <c r="D546" s="60">
        <v>1</v>
      </c>
      <c r="E546" s="60">
        <v>1</v>
      </c>
      <c r="F546" s="55">
        <v>0.2</v>
      </c>
      <c r="G546" s="112" t="s">
        <v>384</v>
      </c>
      <c r="H546" s="110"/>
      <c r="I546" s="111"/>
      <c r="J546" s="75"/>
      <c r="K546" s="75"/>
      <c r="L546" s="75"/>
      <c r="M546" s="83"/>
      <c r="N546" s="76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0.3</v>
      </c>
      <c r="G547" s="321" t="s">
        <v>385</v>
      </c>
      <c r="H547" s="322"/>
      <c r="I547" s="111"/>
      <c r="J547" s="75"/>
      <c r="K547" s="75"/>
      <c r="L547" s="75"/>
      <c r="M547" s="83"/>
      <c r="N547" s="7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0.4</v>
      </c>
      <c r="G548" s="112" t="s">
        <v>386</v>
      </c>
      <c r="H548" s="110"/>
      <c r="I548" s="111"/>
      <c r="J548" s="75"/>
      <c r="K548" s="75"/>
      <c r="L548" s="75"/>
      <c r="M548" s="83"/>
      <c r="N548" s="76"/>
    </row>
    <row r="549" spans="2:14" x14ac:dyDescent="0.25">
      <c r="B549" s="59">
        <v>4</v>
      </c>
      <c r="C549" s="59">
        <v>1</v>
      </c>
      <c r="D549" s="59">
        <v>1</v>
      </c>
      <c r="E549" s="59">
        <v>2</v>
      </c>
      <c r="F549" s="54"/>
      <c r="G549" s="109" t="s">
        <v>387</v>
      </c>
      <c r="H549" s="110"/>
      <c r="I549" s="111"/>
      <c r="J549" s="75"/>
      <c r="K549" s="75"/>
      <c r="L549" s="75"/>
      <c r="M549" s="83"/>
      <c r="N549" s="76"/>
    </row>
    <row r="550" spans="2:14" x14ac:dyDescent="0.25">
      <c r="B550" s="60">
        <v>4</v>
      </c>
      <c r="C550" s="60">
        <v>1</v>
      </c>
      <c r="D550" s="60">
        <v>1</v>
      </c>
      <c r="E550" s="60">
        <v>2</v>
      </c>
      <c r="F550" s="55">
        <v>0.1</v>
      </c>
      <c r="G550" s="112" t="s">
        <v>388</v>
      </c>
      <c r="H550" s="110"/>
      <c r="I550" s="111"/>
      <c r="J550" s="75"/>
      <c r="K550" s="75"/>
      <c r="L550" s="75"/>
      <c r="M550" s="83"/>
      <c r="N550" s="76"/>
    </row>
    <row r="551" spans="2:14" x14ac:dyDescent="0.25">
      <c r="B551" s="60">
        <v>4</v>
      </c>
      <c r="C551" s="60">
        <v>1</v>
      </c>
      <c r="D551" s="60">
        <v>1</v>
      </c>
      <c r="E551" s="60">
        <v>2</v>
      </c>
      <c r="F551" s="55">
        <v>0.2</v>
      </c>
      <c r="G551" s="112" t="s">
        <v>389</v>
      </c>
      <c r="H551" s="110"/>
      <c r="I551" s="111"/>
      <c r="J551" s="75"/>
      <c r="K551" s="75"/>
      <c r="L551" s="75"/>
      <c r="M551" s="83"/>
      <c r="N551" s="76"/>
    </row>
    <row r="552" spans="2:14" x14ac:dyDescent="0.25">
      <c r="B552" s="59">
        <v>4</v>
      </c>
      <c r="C552" s="59">
        <v>1</v>
      </c>
      <c r="D552" s="59">
        <v>1</v>
      </c>
      <c r="E552" s="59">
        <v>3</v>
      </c>
      <c r="F552" s="54"/>
      <c r="G552" s="109" t="s">
        <v>390</v>
      </c>
      <c r="H552" s="110"/>
      <c r="I552" s="111"/>
      <c r="J552" s="75"/>
      <c r="K552" s="75"/>
      <c r="L552" s="75"/>
      <c r="M552" s="83"/>
      <c r="N552" s="76"/>
    </row>
    <row r="553" spans="2:14" x14ac:dyDescent="0.25">
      <c r="B553" s="60">
        <v>4</v>
      </c>
      <c r="C553" s="60">
        <v>1</v>
      </c>
      <c r="D553" s="60">
        <v>1</v>
      </c>
      <c r="E553" s="60">
        <v>3</v>
      </c>
      <c r="F553" s="55">
        <v>0.1</v>
      </c>
      <c r="G553" s="112" t="s">
        <v>391</v>
      </c>
      <c r="H553" s="110"/>
      <c r="I553" s="111"/>
      <c r="J553" s="75"/>
      <c r="K553" s="75"/>
      <c r="L553" s="75"/>
      <c r="M553" s="83"/>
      <c r="N553" s="76"/>
    </row>
    <row r="554" spans="2:14" x14ac:dyDescent="0.25">
      <c r="B554" s="60">
        <v>4</v>
      </c>
      <c r="C554" s="60">
        <v>1</v>
      </c>
      <c r="D554" s="60">
        <v>1</v>
      </c>
      <c r="E554" s="60">
        <v>3</v>
      </c>
      <c r="F554" s="55">
        <v>0.2</v>
      </c>
      <c r="G554" s="112" t="s">
        <v>392</v>
      </c>
      <c r="H554" s="110"/>
      <c r="I554" s="111"/>
      <c r="J554" s="75"/>
      <c r="K554" s="75"/>
      <c r="L554" s="75"/>
      <c r="M554" s="83"/>
      <c r="N554" s="76"/>
    </row>
    <row r="555" spans="2:14" x14ac:dyDescent="0.25">
      <c r="B555" s="59">
        <v>4</v>
      </c>
      <c r="C555" s="59">
        <v>1</v>
      </c>
      <c r="D555" s="59">
        <v>1</v>
      </c>
      <c r="E555" s="59">
        <v>4</v>
      </c>
      <c r="F555" s="54"/>
      <c r="G555" s="109" t="s">
        <v>393</v>
      </c>
      <c r="H555" s="110"/>
      <c r="I555" s="111"/>
      <c r="J555" s="75"/>
      <c r="K555" s="75"/>
      <c r="L555" s="75"/>
      <c r="M555" s="83"/>
      <c r="N555" s="76"/>
    </row>
    <row r="556" spans="2:14" x14ac:dyDescent="0.25">
      <c r="B556" s="60">
        <v>4</v>
      </c>
      <c r="C556" s="60">
        <v>1</v>
      </c>
      <c r="D556" s="60">
        <v>1</v>
      </c>
      <c r="E556" s="60">
        <v>4</v>
      </c>
      <c r="F556" s="55">
        <v>0.1</v>
      </c>
      <c r="G556" s="112" t="s">
        <v>394</v>
      </c>
      <c r="H556" s="110"/>
      <c r="I556" s="111"/>
      <c r="J556" s="75"/>
      <c r="K556" s="75"/>
      <c r="L556" s="75"/>
      <c r="M556" s="83"/>
      <c r="N556" s="76"/>
    </row>
    <row r="557" spans="2:14" x14ac:dyDescent="0.25">
      <c r="B557" s="60">
        <v>4</v>
      </c>
      <c r="C557" s="60">
        <v>1</v>
      </c>
      <c r="D557" s="60">
        <v>1</v>
      </c>
      <c r="E557" s="60">
        <v>4</v>
      </c>
      <c r="F557" s="55">
        <v>0.2</v>
      </c>
      <c r="G557" s="112" t="s">
        <v>395</v>
      </c>
      <c r="H557" s="110"/>
      <c r="I557" s="111"/>
      <c r="J557" s="75"/>
      <c r="K557" s="75"/>
      <c r="L557" s="75"/>
      <c r="M557" s="83"/>
      <c r="N557" s="76"/>
    </row>
    <row r="558" spans="2:14" x14ac:dyDescent="0.25">
      <c r="B558" s="59">
        <v>4</v>
      </c>
      <c r="C558" s="59">
        <v>1</v>
      </c>
      <c r="D558" s="59">
        <v>1</v>
      </c>
      <c r="E558" s="59">
        <v>5</v>
      </c>
      <c r="F558" s="54"/>
      <c r="G558" s="109" t="s">
        <v>396</v>
      </c>
      <c r="H558" s="110"/>
      <c r="I558" s="111"/>
      <c r="J558" s="75"/>
      <c r="K558" s="75"/>
      <c r="L558" s="75"/>
      <c r="M558" s="83"/>
      <c r="N558" s="76"/>
    </row>
    <row r="559" spans="2:14" x14ac:dyDescent="0.25">
      <c r="B559" s="60">
        <v>4</v>
      </c>
      <c r="C559" s="60">
        <v>1</v>
      </c>
      <c r="D559" s="60">
        <v>1</v>
      </c>
      <c r="E559" s="60">
        <v>5</v>
      </c>
      <c r="F559" s="55">
        <v>0.1</v>
      </c>
      <c r="G559" s="112" t="s">
        <v>397</v>
      </c>
      <c r="H559" s="110"/>
      <c r="I559" s="111"/>
      <c r="J559" s="75"/>
      <c r="K559" s="75"/>
      <c r="L559" s="75"/>
      <c r="M559" s="83"/>
      <c r="N559" s="76"/>
    </row>
    <row r="560" spans="2:14" x14ac:dyDescent="0.25">
      <c r="B560" s="60">
        <v>4</v>
      </c>
      <c r="C560" s="60">
        <v>1</v>
      </c>
      <c r="D560" s="60">
        <v>1</v>
      </c>
      <c r="E560" s="60">
        <v>5</v>
      </c>
      <c r="F560" s="55">
        <v>0.2</v>
      </c>
      <c r="G560" s="112" t="s">
        <v>398</v>
      </c>
      <c r="H560" s="110"/>
      <c r="I560" s="111"/>
      <c r="J560" s="75"/>
      <c r="K560" s="75"/>
      <c r="L560" s="75"/>
      <c r="M560" s="83"/>
      <c r="N560" s="76"/>
    </row>
    <row r="561" spans="2:14" x14ac:dyDescent="0.25">
      <c r="B561" s="59">
        <v>4</v>
      </c>
      <c r="C561" s="59">
        <v>1</v>
      </c>
      <c r="D561" s="59">
        <v>1</v>
      </c>
      <c r="E561" s="59">
        <v>9</v>
      </c>
      <c r="F561" s="54"/>
      <c r="G561" s="109" t="s">
        <v>399</v>
      </c>
      <c r="H561" s="110"/>
      <c r="I561" s="111"/>
      <c r="J561" s="75"/>
      <c r="K561" s="75"/>
      <c r="L561" s="75"/>
      <c r="M561" s="83"/>
      <c r="N561" s="76"/>
    </row>
    <row r="562" spans="2:14" x14ac:dyDescent="0.25">
      <c r="B562" s="60">
        <v>4</v>
      </c>
      <c r="C562" s="60">
        <v>1</v>
      </c>
      <c r="D562" s="60">
        <v>1</v>
      </c>
      <c r="E562" s="60">
        <v>9</v>
      </c>
      <c r="F562" s="55">
        <v>0.1</v>
      </c>
      <c r="G562" s="112" t="s">
        <v>400</v>
      </c>
      <c r="H562" s="110"/>
      <c r="I562" s="111"/>
      <c r="J562" s="75"/>
      <c r="K562" s="75"/>
      <c r="L562" s="75"/>
      <c r="M562" s="83"/>
      <c r="N562" s="76"/>
    </row>
    <row r="563" spans="2:14" x14ac:dyDescent="0.25">
      <c r="B563" s="60">
        <v>4</v>
      </c>
      <c r="C563" s="60">
        <v>1</v>
      </c>
      <c r="D563" s="60">
        <v>1</v>
      </c>
      <c r="E563" s="60">
        <v>9</v>
      </c>
      <c r="F563" s="55">
        <v>0.2</v>
      </c>
      <c r="G563" s="112" t="s">
        <v>401</v>
      </c>
      <c r="H563" s="110"/>
      <c r="I563" s="111"/>
      <c r="J563" s="75"/>
      <c r="K563" s="75"/>
      <c r="L563" s="75"/>
      <c r="M563" s="83"/>
      <c r="N563" s="76"/>
    </row>
    <row r="564" spans="2:14" x14ac:dyDescent="0.25">
      <c r="B564" s="59">
        <v>4</v>
      </c>
      <c r="C564" s="59">
        <v>1</v>
      </c>
      <c r="D564" s="59">
        <v>2</v>
      </c>
      <c r="E564" s="59"/>
      <c r="F564" s="54"/>
      <c r="G564" s="109" t="s">
        <v>402</v>
      </c>
      <c r="H564" s="110"/>
      <c r="I564" s="111"/>
      <c r="J564" s="75"/>
      <c r="K564" s="75"/>
      <c r="L564" s="75"/>
      <c r="M564" s="83"/>
      <c r="N564" s="76"/>
    </row>
    <row r="565" spans="2:14" x14ac:dyDescent="0.25">
      <c r="B565" s="59">
        <v>4</v>
      </c>
      <c r="C565" s="59">
        <v>1</v>
      </c>
      <c r="D565" s="59">
        <v>2</v>
      </c>
      <c r="E565" s="59">
        <v>1</v>
      </c>
      <c r="F565" s="54"/>
      <c r="G565" s="109" t="s">
        <v>403</v>
      </c>
      <c r="H565" s="110"/>
      <c r="I565" s="111"/>
      <c r="J565" s="75"/>
      <c r="K565" s="75"/>
      <c r="L565" s="75"/>
      <c r="M565" s="83"/>
      <c r="N565" s="76"/>
    </row>
    <row r="566" spans="2:14" x14ac:dyDescent="0.25">
      <c r="B566" s="60">
        <v>4</v>
      </c>
      <c r="C566" s="60">
        <v>1</v>
      </c>
      <c r="D566" s="60">
        <v>2</v>
      </c>
      <c r="E566" s="60">
        <v>1</v>
      </c>
      <c r="F566" s="55">
        <v>0.1</v>
      </c>
      <c r="G566" s="112" t="s">
        <v>404</v>
      </c>
      <c r="H566" s="110"/>
      <c r="I566" s="111"/>
      <c r="J566" s="75"/>
      <c r="K566" s="75"/>
      <c r="L566" s="75"/>
      <c r="M566" s="83"/>
      <c r="N566" s="76"/>
    </row>
    <row r="567" spans="2:14" x14ac:dyDescent="0.25">
      <c r="B567" s="60">
        <v>4</v>
      </c>
      <c r="C567" s="60">
        <v>1</v>
      </c>
      <c r="D567" s="60">
        <v>2</v>
      </c>
      <c r="E567" s="60">
        <v>1</v>
      </c>
      <c r="F567" s="55" t="s">
        <v>405</v>
      </c>
      <c r="G567" s="112" t="s">
        <v>406</v>
      </c>
      <c r="H567" s="110"/>
      <c r="I567" s="111"/>
      <c r="J567" s="75">
        <v>0</v>
      </c>
      <c r="K567" s="75"/>
      <c r="L567" s="75"/>
      <c r="M567" s="83"/>
      <c r="N567" s="76"/>
    </row>
    <row r="568" spans="2:14" x14ac:dyDescent="0.25">
      <c r="B568" s="59">
        <v>4</v>
      </c>
      <c r="C568" s="59">
        <v>1</v>
      </c>
      <c r="D568" s="59">
        <v>2</v>
      </c>
      <c r="E568" s="59">
        <v>2</v>
      </c>
      <c r="F568" s="54"/>
      <c r="G568" s="109" t="s">
        <v>407</v>
      </c>
      <c r="H568" s="110"/>
      <c r="I568" s="111"/>
      <c r="J568" s="75">
        <v>0</v>
      </c>
      <c r="K568" s="75"/>
      <c r="L568" s="75"/>
      <c r="M568" s="83"/>
      <c r="N568" s="76"/>
    </row>
    <row r="569" spans="2:14" x14ac:dyDescent="0.25">
      <c r="B569" s="60">
        <v>4</v>
      </c>
      <c r="C569" s="60">
        <v>1</v>
      </c>
      <c r="D569" s="60">
        <v>2</v>
      </c>
      <c r="E569" s="60">
        <v>2</v>
      </c>
      <c r="F569" s="55">
        <v>0.1</v>
      </c>
      <c r="G569" s="112" t="s">
        <v>408</v>
      </c>
      <c r="H569" s="110"/>
      <c r="I569" s="111"/>
      <c r="J569" s="75">
        <v>0</v>
      </c>
      <c r="K569" s="75"/>
      <c r="L569" s="75"/>
      <c r="M569" s="83"/>
      <c r="N569" s="76"/>
    </row>
    <row r="570" spans="2:14" x14ac:dyDescent="0.25">
      <c r="B570" s="60">
        <v>4</v>
      </c>
      <c r="C570" s="60">
        <v>1</v>
      </c>
      <c r="D570" s="60">
        <v>2</v>
      </c>
      <c r="E570" s="60">
        <v>2</v>
      </c>
      <c r="F570" s="55">
        <v>0.2</v>
      </c>
      <c r="G570" s="112" t="s">
        <v>409</v>
      </c>
      <c r="H570" s="110"/>
      <c r="I570" s="111"/>
      <c r="J570" s="75">
        <v>0</v>
      </c>
      <c r="K570" s="75"/>
      <c r="L570" s="75"/>
      <c r="M570" s="83"/>
      <c r="N570" s="76"/>
    </row>
    <row r="571" spans="2:14" x14ac:dyDescent="0.25">
      <c r="B571" s="59">
        <v>4</v>
      </c>
      <c r="C571" s="59">
        <v>1</v>
      </c>
      <c r="D571" s="59">
        <v>2</v>
      </c>
      <c r="E571" s="59">
        <v>3</v>
      </c>
      <c r="F571" s="54"/>
      <c r="G571" s="109" t="s">
        <v>410</v>
      </c>
      <c r="H571" s="110"/>
      <c r="I571" s="111"/>
      <c r="J571" s="75">
        <v>0</v>
      </c>
      <c r="K571" s="75"/>
      <c r="L571" s="75"/>
      <c r="M571" s="83"/>
      <c r="N571" s="76"/>
    </row>
    <row r="572" spans="2:14" x14ac:dyDescent="0.25">
      <c r="B572" s="60">
        <v>4</v>
      </c>
      <c r="C572" s="60">
        <v>1</v>
      </c>
      <c r="D572" s="60">
        <v>2</v>
      </c>
      <c r="E572" s="60">
        <v>3</v>
      </c>
      <c r="F572" s="55">
        <v>0.1</v>
      </c>
      <c r="G572" s="112" t="s">
        <v>411</v>
      </c>
      <c r="H572" s="110"/>
      <c r="I572" s="111"/>
      <c r="J572" s="75">
        <v>0</v>
      </c>
      <c r="K572" s="75"/>
      <c r="L572" s="75"/>
      <c r="M572" s="83"/>
      <c r="N572" s="76"/>
    </row>
    <row r="573" spans="2:14" x14ac:dyDescent="0.25">
      <c r="B573" s="60">
        <v>4</v>
      </c>
      <c r="C573" s="60">
        <v>1</v>
      </c>
      <c r="D573" s="60">
        <v>2</v>
      </c>
      <c r="E573" s="60">
        <v>3</v>
      </c>
      <c r="F573" s="55">
        <v>0.2</v>
      </c>
      <c r="G573" s="112" t="s">
        <v>412</v>
      </c>
      <c r="H573" s="110"/>
      <c r="I573" s="111"/>
      <c r="J573" s="75">
        <v>0</v>
      </c>
      <c r="K573" s="75"/>
      <c r="L573" s="75"/>
      <c r="M573" s="83"/>
      <c r="N573" s="76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0.3</v>
      </c>
      <c r="G574" s="112" t="s">
        <v>413</v>
      </c>
      <c r="H574" s="110"/>
      <c r="I574" s="111"/>
      <c r="J574" s="75">
        <v>0</v>
      </c>
      <c r="K574" s="75"/>
      <c r="L574" s="75"/>
      <c r="M574" s="83"/>
      <c r="N574" s="7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0.4</v>
      </c>
      <c r="G575" s="112" t="s">
        <v>414</v>
      </c>
      <c r="H575" s="110"/>
      <c r="I575" s="111"/>
      <c r="J575" s="75">
        <v>0</v>
      </c>
      <c r="K575" s="75"/>
      <c r="L575" s="75"/>
      <c r="M575" s="83"/>
      <c r="N575" s="7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0.5</v>
      </c>
      <c r="G576" s="112" t="s">
        <v>415</v>
      </c>
      <c r="H576" s="110"/>
      <c r="I576" s="111"/>
      <c r="J576" s="75">
        <v>0</v>
      </c>
      <c r="K576" s="75"/>
      <c r="L576" s="75"/>
      <c r="M576" s="83"/>
      <c r="N576" s="76"/>
    </row>
    <row r="577" spans="2:14" x14ac:dyDescent="0.25">
      <c r="B577" s="59">
        <v>4</v>
      </c>
      <c r="C577" s="59">
        <v>1</v>
      </c>
      <c r="D577" s="59">
        <v>2</v>
      </c>
      <c r="E577" s="59">
        <v>4</v>
      </c>
      <c r="F577" s="54"/>
      <c r="G577" s="109" t="s">
        <v>416</v>
      </c>
      <c r="H577" s="110"/>
      <c r="I577" s="111"/>
      <c r="J577" s="75">
        <v>0</v>
      </c>
      <c r="K577" s="75"/>
      <c r="L577" s="75"/>
      <c r="M577" s="83"/>
      <c r="N577" s="76"/>
    </row>
    <row r="578" spans="2:14" x14ac:dyDescent="0.25">
      <c r="B578" s="60">
        <v>4</v>
      </c>
      <c r="C578" s="60">
        <v>1</v>
      </c>
      <c r="D578" s="60">
        <v>2</v>
      </c>
      <c r="E578" s="60">
        <v>4</v>
      </c>
      <c r="F578" s="55">
        <v>0.1</v>
      </c>
      <c r="G578" s="112" t="s">
        <v>417</v>
      </c>
      <c r="H578" s="110"/>
      <c r="I578" s="111"/>
      <c r="J578" s="75">
        <v>0</v>
      </c>
      <c r="K578" s="75"/>
      <c r="L578" s="75"/>
      <c r="M578" s="83"/>
      <c r="N578" s="76"/>
    </row>
    <row r="579" spans="2:14" x14ac:dyDescent="0.25">
      <c r="B579" s="60">
        <v>4</v>
      </c>
      <c r="C579" s="60">
        <v>1</v>
      </c>
      <c r="D579" s="60">
        <v>2</v>
      </c>
      <c r="E579" s="60">
        <v>4</v>
      </c>
      <c r="F579" s="55">
        <v>0.2</v>
      </c>
      <c r="G579" s="112" t="s">
        <v>418</v>
      </c>
      <c r="H579" s="110"/>
      <c r="I579" s="111"/>
      <c r="J579" s="75">
        <v>0</v>
      </c>
      <c r="K579" s="75"/>
      <c r="L579" s="75"/>
      <c r="M579" s="83"/>
      <c r="N579" s="76"/>
    </row>
    <row r="580" spans="2:14" x14ac:dyDescent="0.25">
      <c r="B580" s="59">
        <v>4</v>
      </c>
      <c r="C580" s="59">
        <v>1</v>
      </c>
      <c r="D580" s="59">
        <v>2</v>
      </c>
      <c r="E580" s="59">
        <v>5</v>
      </c>
      <c r="F580" s="54"/>
      <c r="G580" s="109" t="s">
        <v>419</v>
      </c>
      <c r="H580" s="110"/>
      <c r="I580" s="111"/>
      <c r="J580" s="75">
        <v>0</v>
      </c>
      <c r="K580" s="75"/>
      <c r="L580" s="75"/>
      <c r="M580" s="83"/>
      <c r="N580" s="76"/>
    </row>
    <row r="581" spans="2:14" x14ac:dyDescent="0.25">
      <c r="B581" s="60">
        <v>4</v>
      </c>
      <c r="C581" s="60">
        <v>1</v>
      </c>
      <c r="D581" s="60">
        <v>2</v>
      </c>
      <c r="E581" s="60">
        <v>5</v>
      </c>
      <c r="F581" s="55">
        <v>0.1</v>
      </c>
      <c r="G581" s="112" t="s">
        <v>420</v>
      </c>
      <c r="H581" s="110"/>
      <c r="I581" s="111"/>
      <c r="J581" s="75">
        <v>0</v>
      </c>
      <c r="K581" s="75"/>
      <c r="L581" s="75"/>
      <c r="M581" s="83"/>
      <c r="N581" s="76"/>
    </row>
    <row r="582" spans="2:14" x14ac:dyDescent="0.25">
      <c r="B582" s="60">
        <v>4</v>
      </c>
      <c r="C582" s="60">
        <v>1</v>
      </c>
      <c r="D582" s="60">
        <v>2</v>
      </c>
      <c r="E582" s="60">
        <v>5</v>
      </c>
      <c r="F582" s="55">
        <v>0.2</v>
      </c>
      <c r="G582" s="112" t="s">
        <v>421</v>
      </c>
      <c r="H582" s="110"/>
      <c r="I582" s="111"/>
      <c r="J582" s="75">
        <v>0</v>
      </c>
      <c r="K582" s="75"/>
      <c r="L582" s="75"/>
      <c r="M582" s="83"/>
      <c r="N582" s="76"/>
    </row>
    <row r="583" spans="2:14" x14ac:dyDescent="0.25">
      <c r="B583" s="59">
        <v>4</v>
      </c>
      <c r="C583" s="59">
        <v>1</v>
      </c>
      <c r="D583" s="59">
        <v>2</v>
      </c>
      <c r="E583" s="59">
        <v>6</v>
      </c>
      <c r="F583" s="54"/>
      <c r="G583" s="109" t="s">
        <v>422</v>
      </c>
      <c r="H583" s="110"/>
      <c r="I583" s="111"/>
      <c r="J583" s="75">
        <v>0</v>
      </c>
      <c r="K583" s="75"/>
      <c r="L583" s="75"/>
      <c r="M583" s="83"/>
      <c r="N583" s="76"/>
    </row>
    <row r="584" spans="2:14" x14ac:dyDescent="0.25">
      <c r="B584" s="60">
        <v>4</v>
      </c>
      <c r="C584" s="60">
        <v>1</v>
      </c>
      <c r="D584" s="60">
        <v>2</v>
      </c>
      <c r="E584" s="60">
        <v>6</v>
      </c>
      <c r="F584" s="55">
        <v>0.1</v>
      </c>
      <c r="G584" s="112" t="s">
        <v>423</v>
      </c>
      <c r="H584" s="110"/>
      <c r="I584" s="111"/>
      <c r="J584" s="75">
        <v>0</v>
      </c>
      <c r="K584" s="75"/>
      <c r="L584" s="75"/>
      <c r="M584" s="83"/>
      <c r="N584" s="76"/>
    </row>
    <row r="585" spans="2:14" x14ac:dyDescent="0.25">
      <c r="B585" s="60">
        <v>4</v>
      </c>
      <c r="C585" s="60">
        <v>1</v>
      </c>
      <c r="D585" s="60">
        <v>2</v>
      </c>
      <c r="E585" s="60">
        <v>6</v>
      </c>
      <c r="F585" s="55">
        <v>0.2</v>
      </c>
      <c r="G585" s="112" t="s">
        <v>424</v>
      </c>
      <c r="H585" s="110"/>
      <c r="I585" s="111"/>
      <c r="J585" s="75">
        <v>0</v>
      </c>
      <c r="K585" s="75"/>
      <c r="L585" s="75"/>
      <c r="M585" s="83"/>
      <c r="N585" s="76"/>
    </row>
    <row r="586" spans="2:14" x14ac:dyDescent="0.25">
      <c r="B586" s="59">
        <v>4</v>
      </c>
      <c r="C586" s="59">
        <v>1</v>
      </c>
      <c r="D586" s="59">
        <v>2</v>
      </c>
      <c r="E586" s="59">
        <v>7</v>
      </c>
      <c r="F586" s="54"/>
      <c r="G586" s="109" t="s">
        <v>425</v>
      </c>
      <c r="H586" s="110"/>
      <c r="I586" s="111"/>
      <c r="J586" s="75">
        <v>0</v>
      </c>
      <c r="K586" s="75"/>
      <c r="L586" s="75"/>
      <c r="M586" s="83"/>
      <c r="N586" s="76"/>
    </row>
    <row r="587" spans="2:14" x14ac:dyDescent="0.25">
      <c r="B587" s="60">
        <v>4</v>
      </c>
      <c r="C587" s="60">
        <v>1</v>
      </c>
      <c r="D587" s="60">
        <v>2</v>
      </c>
      <c r="E587" s="60">
        <v>7</v>
      </c>
      <c r="F587" s="55">
        <v>0.1</v>
      </c>
      <c r="G587" s="112" t="s">
        <v>426</v>
      </c>
      <c r="H587" s="110"/>
      <c r="I587" s="111"/>
      <c r="J587" s="75">
        <v>0</v>
      </c>
      <c r="K587" s="75"/>
      <c r="L587" s="75"/>
      <c r="M587" s="83"/>
      <c r="N587" s="76"/>
    </row>
    <row r="588" spans="2:14" x14ac:dyDescent="0.25">
      <c r="B588" s="60">
        <v>4</v>
      </c>
      <c r="C588" s="60">
        <v>1</v>
      </c>
      <c r="D588" s="60">
        <v>2</v>
      </c>
      <c r="E588" s="60">
        <v>7</v>
      </c>
      <c r="F588" s="55">
        <v>0.2</v>
      </c>
      <c r="G588" s="112" t="s">
        <v>427</v>
      </c>
      <c r="H588" s="110"/>
      <c r="I588" s="111"/>
      <c r="J588" s="75">
        <v>0</v>
      </c>
      <c r="K588" s="75"/>
      <c r="L588" s="75"/>
      <c r="M588" s="83"/>
      <c r="N588" s="76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0.3</v>
      </c>
      <c r="G589" s="112" t="s">
        <v>428</v>
      </c>
      <c r="H589" s="110"/>
      <c r="I589" s="111"/>
      <c r="J589" s="75">
        <v>0</v>
      </c>
      <c r="K589" s="75"/>
      <c r="L589" s="75"/>
      <c r="M589" s="83"/>
      <c r="N589" s="7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0.4</v>
      </c>
      <c r="G590" s="112" t="s">
        <v>429</v>
      </c>
      <c r="H590" s="110"/>
      <c r="I590" s="111"/>
      <c r="J590" s="75"/>
      <c r="K590" s="75"/>
      <c r="L590" s="75"/>
      <c r="M590" s="83"/>
      <c r="N590" s="7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0.5</v>
      </c>
      <c r="G591" s="112" t="s">
        <v>430</v>
      </c>
      <c r="H591" s="110"/>
      <c r="I591" s="111"/>
      <c r="J591" s="75"/>
      <c r="K591" s="75"/>
      <c r="L591" s="75"/>
      <c r="M591" s="83"/>
      <c r="N591" s="7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0.6</v>
      </c>
      <c r="G592" s="112" t="s">
        <v>431</v>
      </c>
      <c r="H592" s="110"/>
      <c r="I592" s="111"/>
      <c r="J592" s="75"/>
      <c r="K592" s="75"/>
      <c r="L592" s="75"/>
      <c r="M592" s="83"/>
      <c r="N592" s="76"/>
    </row>
    <row r="593" spans="2:14" x14ac:dyDescent="0.25">
      <c r="B593" s="59">
        <v>4</v>
      </c>
      <c r="C593" s="59">
        <v>1</v>
      </c>
      <c r="D593" s="59">
        <v>2</v>
      </c>
      <c r="E593" s="59">
        <v>8</v>
      </c>
      <c r="F593" s="54"/>
      <c r="G593" s="109" t="s">
        <v>432</v>
      </c>
      <c r="H593" s="110"/>
      <c r="I593" s="111"/>
      <c r="J593" s="75"/>
      <c r="K593" s="75"/>
      <c r="L593" s="75"/>
      <c r="M593" s="83"/>
      <c r="N593" s="76"/>
    </row>
    <row r="594" spans="2:14" x14ac:dyDescent="0.25">
      <c r="B594" s="60">
        <v>4</v>
      </c>
      <c r="C594" s="60">
        <v>1</v>
      </c>
      <c r="D594" s="60">
        <v>2</v>
      </c>
      <c r="E594" s="60">
        <v>8</v>
      </c>
      <c r="F594" s="55">
        <v>0.1</v>
      </c>
      <c r="G594" s="112" t="s">
        <v>433</v>
      </c>
      <c r="H594" s="110"/>
      <c r="I594" s="111"/>
      <c r="J594" s="75"/>
      <c r="K594" s="75"/>
      <c r="L594" s="75"/>
      <c r="M594" s="83"/>
      <c r="N594" s="76"/>
    </row>
    <row r="595" spans="2:14" x14ac:dyDescent="0.25">
      <c r="B595" s="60">
        <v>4</v>
      </c>
      <c r="C595" s="60">
        <v>1</v>
      </c>
      <c r="D595" s="60">
        <v>2</v>
      </c>
      <c r="E595" s="60">
        <v>8</v>
      </c>
      <c r="F595" s="55">
        <v>0.2</v>
      </c>
      <c r="G595" s="112" t="s">
        <v>434</v>
      </c>
      <c r="H595" s="110"/>
      <c r="I595" s="111"/>
      <c r="J595" s="75"/>
      <c r="K595" s="75"/>
      <c r="L595" s="75"/>
      <c r="M595" s="83"/>
      <c r="N595" s="76"/>
    </row>
    <row r="596" spans="2:14" x14ac:dyDescent="0.25">
      <c r="B596" s="59">
        <v>4</v>
      </c>
      <c r="C596" s="59">
        <v>1</v>
      </c>
      <c r="D596" s="59">
        <v>2</v>
      </c>
      <c r="E596" s="59">
        <v>9</v>
      </c>
      <c r="F596" s="54"/>
      <c r="G596" s="109" t="s">
        <v>435</v>
      </c>
      <c r="H596" s="110"/>
      <c r="I596" s="111"/>
      <c r="J596" s="75"/>
      <c r="K596" s="75"/>
      <c r="L596" s="75"/>
      <c r="M596" s="83"/>
      <c r="N596" s="76"/>
    </row>
    <row r="597" spans="2:14" x14ac:dyDescent="0.25">
      <c r="B597" s="60">
        <v>4</v>
      </c>
      <c r="C597" s="60">
        <v>1</v>
      </c>
      <c r="D597" s="60">
        <v>2</v>
      </c>
      <c r="E597" s="60">
        <v>9</v>
      </c>
      <c r="F597" s="55">
        <v>0.1</v>
      </c>
      <c r="G597" s="112" t="s">
        <v>436</v>
      </c>
      <c r="H597" s="110"/>
      <c r="I597" s="111"/>
      <c r="J597" s="75"/>
      <c r="K597" s="75"/>
      <c r="L597" s="75"/>
      <c r="M597" s="83"/>
      <c r="N597" s="76"/>
    </row>
    <row r="598" spans="2:14" x14ac:dyDescent="0.25">
      <c r="B598" s="60">
        <v>4</v>
      </c>
      <c r="C598" s="60">
        <v>1</v>
      </c>
      <c r="D598" s="60">
        <v>2</v>
      </c>
      <c r="E598" s="60">
        <v>9</v>
      </c>
      <c r="F598" s="55">
        <v>0.2</v>
      </c>
      <c r="G598" s="112" t="s">
        <v>437</v>
      </c>
      <c r="H598" s="110"/>
      <c r="I598" s="111"/>
      <c r="J598" s="75"/>
      <c r="K598" s="75"/>
      <c r="L598" s="75"/>
      <c r="M598" s="83"/>
      <c r="N598" s="76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0.3</v>
      </c>
      <c r="G599" s="112" t="s">
        <v>438</v>
      </c>
      <c r="H599" s="110"/>
      <c r="I599" s="111"/>
      <c r="J599" s="75"/>
      <c r="K599" s="75"/>
      <c r="L599" s="75"/>
      <c r="M599" s="83"/>
      <c r="N599" s="76"/>
    </row>
    <row r="600" spans="2:14" x14ac:dyDescent="0.25">
      <c r="B600" s="59">
        <v>4</v>
      </c>
      <c r="C600" s="59">
        <v>2</v>
      </c>
      <c r="D600" s="59"/>
      <c r="E600" s="59"/>
      <c r="F600" s="54"/>
      <c r="G600" s="109" t="s">
        <v>439</v>
      </c>
      <c r="H600" s="110"/>
      <c r="I600" s="111"/>
      <c r="J600" s="75"/>
      <c r="K600" s="75"/>
      <c r="L600" s="75"/>
      <c r="M600" s="83"/>
      <c r="N600" s="76"/>
    </row>
    <row r="601" spans="2:14" x14ac:dyDescent="0.25">
      <c r="B601" s="59">
        <v>4</v>
      </c>
      <c r="C601" s="59">
        <v>2</v>
      </c>
      <c r="D601" s="59">
        <v>1</v>
      </c>
      <c r="E601" s="59"/>
      <c r="F601" s="54"/>
      <c r="G601" s="109" t="s">
        <v>440</v>
      </c>
      <c r="H601" s="110"/>
      <c r="I601" s="111"/>
      <c r="J601" s="75">
        <v>0</v>
      </c>
      <c r="K601" s="75"/>
      <c r="L601" s="75"/>
      <c r="M601" s="83"/>
      <c r="N601" s="76"/>
    </row>
    <row r="602" spans="2:14" x14ac:dyDescent="0.25">
      <c r="B602" s="59">
        <v>4</v>
      </c>
      <c r="C602" s="59">
        <v>2</v>
      </c>
      <c r="D602" s="59">
        <v>1</v>
      </c>
      <c r="E602" s="59">
        <v>1</v>
      </c>
      <c r="F602" s="54"/>
      <c r="G602" s="109" t="s">
        <v>441</v>
      </c>
      <c r="H602" s="110"/>
      <c r="I602" s="111"/>
      <c r="J602" s="75">
        <v>0</v>
      </c>
      <c r="K602" s="75"/>
      <c r="L602" s="75"/>
      <c r="M602" s="83"/>
      <c r="N602" s="76"/>
    </row>
    <row r="603" spans="2:14" x14ac:dyDescent="0.25">
      <c r="B603" s="60">
        <v>4</v>
      </c>
      <c r="C603" s="60">
        <v>2</v>
      </c>
      <c r="D603" s="60">
        <v>1</v>
      </c>
      <c r="E603" s="60">
        <v>1</v>
      </c>
      <c r="F603" s="55">
        <v>0.1</v>
      </c>
      <c r="G603" s="112" t="s">
        <v>442</v>
      </c>
      <c r="H603" s="110"/>
      <c r="I603" s="111"/>
      <c r="J603" s="75">
        <v>0</v>
      </c>
      <c r="K603" s="75"/>
      <c r="L603" s="75"/>
      <c r="M603" s="83"/>
      <c r="N603" s="76"/>
    </row>
    <row r="604" spans="2:14" x14ac:dyDescent="0.25">
      <c r="B604" s="60">
        <v>4</v>
      </c>
      <c r="C604" s="60">
        <v>2</v>
      </c>
      <c r="D604" s="60">
        <v>1</v>
      </c>
      <c r="E604" s="60">
        <v>1</v>
      </c>
      <c r="F604" s="55">
        <v>0.2</v>
      </c>
      <c r="G604" s="112" t="s">
        <v>443</v>
      </c>
      <c r="H604" s="110"/>
      <c r="I604" s="111"/>
      <c r="J604" s="75">
        <v>0</v>
      </c>
      <c r="K604" s="75"/>
      <c r="L604" s="75"/>
      <c r="M604" s="83"/>
      <c r="N604" s="76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0.3</v>
      </c>
      <c r="G605" s="112" t="s">
        <v>444</v>
      </c>
      <c r="H605" s="110"/>
      <c r="I605" s="111"/>
      <c r="J605" s="75"/>
      <c r="K605" s="75"/>
      <c r="L605" s="75"/>
      <c r="M605" s="83"/>
      <c r="N605" s="7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0.4</v>
      </c>
      <c r="G606" s="112" t="s">
        <v>445</v>
      </c>
      <c r="H606" s="110"/>
      <c r="I606" s="111"/>
      <c r="J606" s="75"/>
      <c r="K606" s="75"/>
      <c r="L606" s="75"/>
      <c r="M606" s="83"/>
      <c r="N606" s="7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0.5</v>
      </c>
      <c r="G607" s="112" t="s">
        <v>446</v>
      </c>
      <c r="H607" s="110"/>
      <c r="I607" s="111"/>
      <c r="J607" s="75"/>
      <c r="K607" s="75"/>
      <c r="L607" s="75"/>
      <c r="M607" s="83"/>
      <c r="N607" s="76"/>
    </row>
    <row r="608" spans="2:14" x14ac:dyDescent="0.25">
      <c r="B608" s="59">
        <v>4</v>
      </c>
      <c r="C608" s="59">
        <v>2</v>
      </c>
      <c r="D608" s="59">
        <v>1</v>
      </c>
      <c r="E608" s="59">
        <v>2</v>
      </c>
      <c r="F608" s="54"/>
      <c r="G608" s="109" t="s">
        <v>447</v>
      </c>
      <c r="H608" s="110"/>
      <c r="I608" s="111"/>
      <c r="J608" s="75"/>
      <c r="K608" s="75"/>
      <c r="L608" s="75"/>
      <c r="M608" s="83"/>
      <c r="N608" s="76"/>
    </row>
    <row r="609" spans="2:14" x14ac:dyDescent="0.25">
      <c r="B609" s="60">
        <v>4</v>
      </c>
      <c r="C609" s="60">
        <v>2</v>
      </c>
      <c r="D609" s="60">
        <v>1</v>
      </c>
      <c r="E609" s="60">
        <v>2</v>
      </c>
      <c r="F609" s="55">
        <v>0.1</v>
      </c>
      <c r="G609" s="112" t="s">
        <v>448</v>
      </c>
      <c r="H609" s="110"/>
      <c r="I609" s="111"/>
      <c r="J609" s="75"/>
      <c r="K609" s="75"/>
      <c r="L609" s="75"/>
      <c r="M609" s="83"/>
      <c r="N609" s="76"/>
    </row>
    <row r="610" spans="2:14" x14ac:dyDescent="0.25">
      <c r="B610" s="60">
        <v>4</v>
      </c>
      <c r="C610" s="60">
        <v>2</v>
      </c>
      <c r="D610" s="60">
        <v>1</v>
      </c>
      <c r="E610" s="60">
        <v>2</v>
      </c>
      <c r="F610" s="55">
        <v>0.2</v>
      </c>
      <c r="G610" s="112" t="s">
        <v>449</v>
      </c>
      <c r="H610" s="110"/>
      <c r="I610" s="111"/>
      <c r="J610" s="75"/>
      <c r="K610" s="75"/>
      <c r="L610" s="75"/>
      <c r="M610" s="83"/>
      <c r="N610" s="76"/>
    </row>
    <row r="611" spans="2:14" x14ac:dyDescent="0.25">
      <c r="B611" s="59">
        <v>4</v>
      </c>
      <c r="C611" s="59">
        <v>2</v>
      </c>
      <c r="D611" s="59">
        <v>1</v>
      </c>
      <c r="E611" s="59">
        <v>3</v>
      </c>
      <c r="F611" s="54"/>
      <c r="G611" s="109" t="s">
        <v>450</v>
      </c>
      <c r="H611" s="110"/>
      <c r="I611" s="111"/>
      <c r="J611" s="75"/>
      <c r="K611" s="75"/>
      <c r="L611" s="75"/>
      <c r="M611" s="83"/>
      <c r="N611" s="76"/>
    </row>
    <row r="612" spans="2:14" x14ac:dyDescent="0.25">
      <c r="B612" s="60">
        <v>4</v>
      </c>
      <c r="C612" s="60">
        <v>2</v>
      </c>
      <c r="D612" s="60">
        <v>1</v>
      </c>
      <c r="E612" s="60">
        <v>3</v>
      </c>
      <c r="F612" s="55">
        <v>0.1</v>
      </c>
      <c r="G612" s="112" t="s">
        <v>451</v>
      </c>
      <c r="H612" s="110"/>
      <c r="I612" s="111"/>
      <c r="J612" s="75"/>
      <c r="K612" s="75"/>
      <c r="L612" s="75"/>
      <c r="M612" s="83"/>
      <c r="N612" s="76"/>
    </row>
    <row r="613" spans="2:14" x14ac:dyDescent="0.25">
      <c r="B613" s="60">
        <v>4</v>
      </c>
      <c r="C613" s="60">
        <v>2</v>
      </c>
      <c r="D613" s="60">
        <v>1</v>
      </c>
      <c r="E613" s="60">
        <v>3</v>
      </c>
      <c r="F613" s="55">
        <v>0.2</v>
      </c>
      <c r="G613" s="112" t="s">
        <v>452</v>
      </c>
      <c r="H613" s="110"/>
      <c r="I613" s="111"/>
      <c r="J613" s="75">
        <v>0</v>
      </c>
      <c r="K613" s="75"/>
      <c r="L613" s="75"/>
      <c r="M613" s="83"/>
      <c r="N613" s="76"/>
    </row>
    <row r="614" spans="2:14" x14ac:dyDescent="0.25">
      <c r="B614" s="59">
        <v>4</v>
      </c>
      <c r="C614" s="59">
        <v>2</v>
      </c>
      <c r="D614" s="59">
        <v>1</v>
      </c>
      <c r="E614" s="59">
        <v>4</v>
      </c>
      <c r="F614" s="54"/>
      <c r="G614" s="109" t="s">
        <v>453</v>
      </c>
      <c r="H614" s="110"/>
      <c r="I614" s="111"/>
      <c r="J614" s="75">
        <v>0</v>
      </c>
      <c r="K614" s="75"/>
      <c r="L614" s="75"/>
      <c r="M614" s="83"/>
      <c r="N614" s="76"/>
    </row>
    <row r="615" spans="2:14" x14ac:dyDescent="0.25">
      <c r="B615" s="60">
        <v>4</v>
      </c>
      <c r="C615" s="60">
        <v>2</v>
      </c>
      <c r="D615" s="60">
        <v>1</v>
      </c>
      <c r="E615" s="60">
        <v>4</v>
      </c>
      <c r="F615" s="55">
        <v>0.1</v>
      </c>
      <c r="G615" s="112" t="s">
        <v>454</v>
      </c>
      <c r="H615" s="110"/>
      <c r="I615" s="111"/>
      <c r="J615" s="75">
        <v>0</v>
      </c>
      <c r="K615" s="75"/>
      <c r="L615" s="75"/>
      <c r="M615" s="83"/>
      <c r="N615" s="76"/>
    </row>
    <row r="616" spans="2:14" x14ac:dyDescent="0.25">
      <c r="B616" s="60">
        <v>4</v>
      </c>
      <c r="C616" s="60">
        <v>2</v>
      </c>
      <c r="D616" s="60">
        <v>1</v>
      </c>
      <c r="E616" s="60">
        <v>4</v>
      </c>
      <c r="F616" s="55">
        <v>0.2</v>
      </c>
      <c r="G616" s="112" t="s">
        <v>455</v>
      </c>
      <c r="H616" s="110"/>
      <c r="I616" s="111"/>
      <c r="J616" s="75">
        <v>0</v>
      </c>
      <c r="K616" s="75"/>
      <c r="L616" s="75"/>
      <c r="M616" s="83"/>
      <c r="N616" s="76"/>
    </row>
    <row r="617" spans="2:14" x14ac:dyDescent="0.25">
      <c r="B617" s="59">
        <v>4</v>
      </c>
      <c r="C617" s="59">
        <v>2</v>
      </c>
      <c r="D617" s="59">
        <v>1</v>
      </c>
      <c r="E617" s="59">
        <v>5</v>
      </c>
      <c r="F617" s="54"/>
      <c r="G617" s="109" t="s">
        <v>456</v>
      </c>
      <c r="H617" s="110"/>
      <c r="I617" s="111"/>
      <c r="J617" s="75">
        <v>0</v>
      </c>
      <c r="K617" s="75"/>
      <c r="L617" s="75"/>
      <c r="M617" s="83"/>
      <c r="N617" s="76"/>
    </row>
    <row r="618" spans="2:14" x14ac:dyDescent="0.25">
      <c r="B618" s="60">
        <v>4</v>
      </c>
      <c r="C618" s="60">
        <v>2</v>
      </c>
      <c r="D618" s="60">
        <v>1</v>
      </c>
      <c r="E618" s="60">
        <v>5</v>
      </c>
      <c r="F618" s="55">
        <v>0.1</v>
      </c>
      <c r="G618" s="112" t="s">
        <v>457</v>
      </c>
      <c r="H618" s="110"/>
      <c r="I618" s="111"/>
      <c r="J618" s="75">
        <v>0</v>
      </c>
      <c r="K618" s="75"/>
      <c r="L618" s="75"/>
      <c r="M618" s="83"/>
      <c r="N618" s="76"/>
    </row>
    <row r="619" spans="2:14" x14ac:dyDescent="0.25">
      <c r="B619" s="60">
        <v>4</v>
      </c>
      <c r="C619" s="60">
        <v>2</v>
      </c>
      <c r="D619" s="60">
        <v>1</v>
      </c>
      <c r="E619" s="60">
        <v>5</v>
      </c>
      <c r="F619" s="55">
        <v>0.2</v>
      </c>
      <c r="G619" s="112" t="s">
        <v>458</v>
      </c>
      <c r="H619" s="110"/>
      <c r="I619" s="111"/>
      <c r="J619" s="75">
        <v>0</v>
      </c>
      <c r="K619" s="75"/>
      <c r="L619" s="75"/>
      <c r="M619" s="83"/>
      <c r="N619" s="76"/>
    </row>
    <row r="620" spans="2:14" x14ac:dyDescent="0.25">
      <c r="B620" s="59">
        <v>4</v>
      </c>
      <c r="C620" s="59">
        <v>2</v>
      </c>
      <c r="D620" s="59">
        <v>1</v>
      </c>
      <c r="E620" s="59">
        <v>6</v>
      </c>
      <c r="F620" s="54"/>
      <c r="G620" s="109" t="s">
        <v>459</v>
      </c>
      <c r="H620" s="110"/>
      <c r="I620" s="111"/>
      <c r="J620" s="75">
        <v>0</v>
      </c>
      <c r="K620" s="75"/>
      <c r="L620" s="75"/>
      <c r="M620" s="83"/>
      <c r="N620" s="76"/>
    </row>
    <row r="621" spans="2:14" x14ac:dyDescent="0.25">
      <c r="B621" s="60">
        <v>4</v>
      </c>
      <c r="C621" s="60">
        <v>2</v>
      </c>
      <c r="D621" s="60">
        <v>1</v>
      </c>
      <c r="E621" s="60">
        <v>6</v>
      </c>
      <c r="F621" s="55">
        <v>0.1</v>
      </c>
      <c r="G621" s="112" t="s">
        <v>460</v>
      </c>
      <c r="H621" s="110"/>
      <c r="I621" s="111"/>
      <c r="J621" s="75"/>
      <c r="K621" s="75"/>
      <c r="L621" s="75"/>
      <c r="M621" s="83"/>
      <c r="N621" s="76"/>
    </row>
    <row r="622" spans="2:14" x14ac:dyDescent="0.25">
      <c r="B622" s="60">
        <v>4</v>
      </c>
      <c r="C622" s="60">
        <v>2</v>
      </c>
      <c r="D622" s="60">
        <v>1</v>
      </c>
      <c r="E622" s="60">
        <v>6</v>
      </c>
      <c r="F622" s="55">
        <v>0.2</v>
      </c>
      <c r="G622" s="112" t="s">
        <v>461</v>
      </c>
      <c r="H622" s="110"/>
      <c r="I622" s="111"/>
      <c r="J622" s="75"/>
      <c r="K622" s="75"/>
      <c r="L622" s="75"/>
      <c r="M622" s="83"/>
      <c r="N622" s="76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0.3</v>
      </c>
      <c r="G623" s="112" t="s">
        <v>462</v>
      </c>
      <c r="H623" s="110"/>
      <c r="I623" s="111"/>
      <c r="J623" s="75"/>
      <c r="K623" s="75"/>
      <c r="L623" s="75"/>
      <c r="M623" s="83"/>
      <c r="N623" s="76"/>
    </row>
    <row r="624" spans="2:14" x14ac:dyDescent="0.25">
      <c r="B624" s="59">
        <v>4</v>
      </c>
      <c r="C624" s="59">
        <v>2</v>
      </c>
      <c r="D624" s="59">
        <v>1</v>
      </c>
      <c r="E624" s="59">
        <v>7</v>
      </c>
      <c r="F624" s="54"/>
      <c r="G624" s="109" t="s">
        <v>463</v>
      </c>
      <c r="H624" s="110"/>
      <c r="I624" s="111"/>
      <c r="J624" s="75"/>
      <c r="K624" s="75"/>
      <c r="L624" s="75"/>
      <c r="M624" s="83"/>
      <c r="N624" s="76"/>
    </row>
    <row r="625" spans="2:14" x14ac:dyDescent="0.25">
      <c r="B625" s="60">
        <v>4</v>
      </c>
      <c r="C625" s="60">
        <v>2</v>
      </c>
      <c r="D625" s="60">
        <v>1</v>
      </c>
      <c r="E625" s="60">
        <v>7</v>
      </c>
      <c r="F625" s="55">
        <v>0.1</v>
      </c>
      <c r="G625" s="112" t="s">
        <v>464</v>
      </c>
      <c r="H625" s="110"/>
      <c r="I625" s="111"/>
      <c r="J625" s="75"/>
      <c r="K625" s="75"/>
      <c r="L625" s="75"/>
      <c r="M625" s="83"/>
      <c r="N625" s="76"/>
    </row>
    <row r="626" spans="2:14" x14ac:dyDescent="0.25">
      <c r="B626" s="60">
        <v>4</v>
      </c>
      <c r="C626" s="60">
        <v>2</v>
      </c>
      <c r="D626" s="60">
        <v>1</v>
      </c>
      <c r="E626" s="60">
        <v>7</v>
      </c>
      <c r="F626" s="55">
        <v>0.2</v>
      </c>
      <c r="G626" s="112" t="s">
        <v>465</v>
      </c>
      <c r="H626" s="110"/>
      <c r="I626" s="111"/>
      <c r="J626" s="75"/>
      <c r="K626" s="75"/>
      <c r="L626" s="75"/>
      <c r="M626" s="83"/>
      <c r="N626" s="76"/>
    </row>
    <row r="627" spans="2:14" x14ac:dyDescent="0.25">
      <c r="B627" s="59">
        <v>4</v>
      </c>
      <c r="C627" s="59">
        <v>2</v>
      </c>
      <c r="D627" s="59">
        <v>1</v>
      </c>
      <c r="E627" s="59">
        <v>9</v>
      </c>
      <c r="F627" s="54"/>
      <c r="G627" s="109" t="s">
        <v>466</v>
      </c>
      <c r="H627" s="110"/>
      <c r="I627" s="111"/>
      <c r="J627" s="75"/>
      <c r="K627" s="75"/>
      <c r="L627" s="75"/>
      <c r="M627" s="83"/>
      <c r="N627" s="76"/>
    </row>
    <row r="628" spans="2:14" x14ac:dyDescent="0.25">
      <c r="B628" s="60">
        <v>4</v>
      </c>
      <c r="C628" s="60">
        <v>2</v>
      </c>
      <c r="D628" s="60">
        <v>1</v>
      </c>
      <c r="E628" s="60">
        <v>9</v>
      </c>
      <c r="F628" s="55">
        <v>0.1</v>
      </c>
      <c r="G628" s="112" t="s">
        <v>467</v>
      </c>
      <c r="H628" s="110"/>
      <c r="I628" s="111"/>
      <c r="J628" s="75"/>
      <c r="K628" s="75"/>
      <c r="L628" s="75"/>
      <c r="M628" s="83"/>
      <c r="N628" s="76"/>
    </row>
    <row r="629" spans="2:14" x14ac:dyDescent="0.25">
      <c r="B629" s="60">
        <v>4</v>
      </c>
      <c r="C629" s="60">
        <v>2</v>
      </c>
      <c r="D629" s="60">
        <v>1</v>
      </c>
      <c r="E629" s="60">
        <v>9</v>
      </c>
      <c r="F629" s="55">
        <v>0.2</v>
      </c>
      <c r="G629" s="112" t="s">
        <v>468</v>
      </c>
      <c r="H629" s="110"/>
      <c r="I629" s="111"/>
      <c r="J629" s="75"/>
      <c r="K629" s="75"/>
      <c r="L629" s="75"/>
      <c r="M629" s="83"/>
      <c r="N629" s="76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0.3</v>
      </c>
      <c r="G630" s="112" t="s">
        <v>469</v>
      </c>
      <c r="H630" s="110"/>
      <c r="I630" s="111"/>
      <c r="J630" s="75"/>
      <c r="K630" s="75"/>
      <c r="L630" s="75"/>
      <c r="M630" s="83"/>
      <c r="N630" s="76"/>
    </row>
    <row r="631" spans="2:14" x14ac:dyDescent="0.25">
      <c r="B631" s="59">
        <v>4</v>
      </c>
      <c r="C631" s="59">
        <v>2</v>
      </c>
      <c r="D631" s="59">
        <v>2</v>
      </c>
      <c r="E631" s="59"/>
      <c r="F631" s="54"/>
      <c r="G631" s="109" t="s">
        <v>470</v>
      </c>
      <c r="H631" s="110"/>
      <c r="I631" s="111"/>
      <c r="J631" s="75"/>
      <c r="K631" s="75"/>
      <c r="L631" s="75"/>
      <c r="M631" s="83"/>
      <c r="N631" s="76"/>
    </row>
    <row r="632" spans="2:14" x14ac:dyDescent="0.25">
      <c r="B632" s="59">
        <v>4</v>
      </c>
      <c r="C632" s="59">
        <v>2</v>
      </c>
      <c r="D632" s="59">
        <v>2</v>
      </c>
      <c r="E632" s="59">
        <v>1</v>
      </c>
      <c r="F632" s="54"/>
      <c r="G632" s="109" t="s">
        <v>471</v>
      </c>
      <c r="H632" s="110"/>
      <c r="I632" s="111"/>
      <c r="J632" s="75"/>
      <c r="K632" s="75"/>
      <c r="L632" s="75"/>
      <c r="M632" s="83"/>
      <c r="N632" s="76"/>
    </row>
    <row r="633" spans="2:14" x14ac:dyDescent="0.25">
      <c r="B633" s="60">
        <v>4</v>
      </c>
      <c r="C633" s="60">
        <v>2</v>
      </c>
      <c r="D633" s="60">
        <v>2</v>
      </c>
      <c r="E633" s="60">
        <v>1</v>
      </c>
      <c r="F633" s="55">
        <v>0.1</v>
      </c>
      <c r="G633" s="112" t="s">
        <v>472</v>
      </c>
      <c r="H633" s="110"/>
      <c r="I633" s="111"/>
      <c r="J633" s="75"/>
      <c r="K633" s="75"/>
      <c r="L633" s="75"/>
      <c r="M633" s="83"/>
      <c r="N633" s="76"/>
    </row>
    <row r="634" spans="2:14" x14ac:dyDescent="0.25">
      <c r="B634" s="60">
        <v>4</v>
      </c>
      <c r="C634" s="60">
        <v>2</v>
      </c>
      <c r="D634" s="60">
        <v>2</v>
      </c>
      <c r="E634" s="60">
        <v>1</v>
      </c>
      <c r="F634" s="55">
        <v>0.2</v>
      </c>
      <c r="G634" s="112" t="s">
        <v>473</v>
      </c>
      <c r="H634" s="110"/>
      <c r="I634" s="111"/>
      <c r="J634" s="75">
        <v>0</v>
      </c>
      <c r="K634" s="75"/>
      <c r="L634" s="75"/>
      <c r="M634" s="83"/>
      <c r="N634" s="76"/>
    </row>
    <row r="635" spans="2:14" x14ac:dyDescent="0.25">
      <c r="B635" s="59">
        <v>4</v>
      </c>
      <c r="C635" s="59">
        <v>2</v>
      </c>
      <c r="D635" s="59">
        <v>2</v>
      </c>
      <c r="E635" s="59">
        <v>2</v>
      </c>
      <c r="F635" s="54"/>
      <c r="G635" s="109" t="s">
        <v>474</v>
      </c>
      <c r="H635" s="110"/>
      <c r="I635" s="111"/>
      <c r="J635" s="75">
        <v>0</v>
      </c>
      <c r="K635" s="75"/>
      <c r="L635" s="75"/>
      <c r="M635" s="83"/>
      <c r="N635" s="76"/>
    </row>
    <row r="636" spans="2:14" x14ac:dyDescent="0.25">
      <c r="B636" s="60">
        <v>4</v>
      </c>
      <c r="C636" s="60">
        <v>2</v>
      </c>
      <c r="D636" s="60">
        <v>2</v>
      </c>
      <c r="E636" s="60">
        <v>2</v>
      </c>
      <c r="F636" s="55">
        <v>0.1</v>
      </c>
      <c r="G636" s="112" t="s">
        <v>475</v>
      </c>
      <c r="H636" s="110"/>
      <c r="I636" s="111"/>
      <c r="J636" s="75">
        <v>0</v>
      </c>
      <c r="K636" s="75"/>
      <c r="L636" s="75"/>
      <c r="M636" s="83"/>
      <c r="N636" s="76"/>
    </row>
    <row r="637" spans="2:14" x14ac:dyDescent="0.25">
      <c r="B637" s="60">
        <v>4</v>
      </c>
      <c r="C637" s="60">
        <v>2</v>
      </c>
      <c r="D637" s="60">
        <v>2</v>
      </c>
      <c r="E637" s="60">
        <v>2</v>
      </c>
      <c r="F637" s="55">
        <v>0.2</v>
      </c>
      <c r="G637" s="112" t="s">
        <v>476</v>
      </c>
      <c r="H637" s="110"/>
      <c r="I637" s="111"/>
      <c r="J637" s="75">
        <v>0</v>
      </c>
      <c r="K637" s="75"/>
      <c r="L637" s="75"/>
      <c r="M637" s="83"/>
      <c r="N637" s="76"/>
    </row>
    <row r="638" spans="2:14" x14ac:dyDescent="0.25">
      <c r="B638" s="59">
        <v>4</v>
      </c>
      <c r="C638" s="59">
        <v>2</v>
      </c>
      <c r="D638" s="59">
        <v>2</v>
      </c>
      <c r="E638" s="59">
        <v>3</v>
      </c>
      <c r="F638" s="54"/>
      <c r="G638" s="109" t="s">
        <v>477</v>
      </c>
      <c r="H638" s="110"/>
      <c r="I638" s="111"/>
      <c r="J638" s="75">
        <v>0</v>
      </c>
      <c r="K638" s="75"/>
      <c r="L638" s="75"/>
      <c r="M638" s="83"/>
      <c r="N638" s="76"/>
    </row>
    <row r="639" spans="2:14" x14ac:dyDescent="0.25">
      <c r="B639" s="60">
        <v>4</v>
      </c>
      <c r="C639" s="60">
        <v>2</v>
      </c>
      <c r="D639" s="60">
        <v>2</v>
      </c>
      <c r="E639" s="60">
        <v>3</v>
      </c>
      <c r="F639" s="55">
        <v>0.1</v>
      </c>
      <c r="G639" s="112" t="s">
        <v>478</v>
      </c>
      <c r="H639" s="110"/>
      <c r="I639" s="111"/>
      <c r="J639" s="75">
        <v>0</v>
      </c>
      <c r="K639" s="75"/>
      <c r="L639" s="75"/>
      <c r="M639" s="83"/>
      <c r="N639" s="76"/>
    </row>
    <row r="640" spans="2:14" x14ac:dyDescent="0.25">
      <c r="B640" s="60">
        <v>4</v>
      </c>
      <c r="C640" s="60">
        <v>2</v>
      </c>
      <c r="D640" s="60">
        <v>2</v>
      </c>
      <c r="E640" s="60">
        <v>3</v>
      </c>
      <c r="F640" s="55">
        <v>0.2</v>
      </c>
      <c r="G640" s="112" t="s">
        <v>479</v>
      </c>
      <c r="H640" s="110"/>
      <c r="I640" s="111"/>
      <c r="J640" s="75">
        <v>0</v>
      </c>
      <c r="K640" s="75"/>
      <c r="L640" s="75"/>
      <c r="M640" s="83"/>
      <c r="N640" s="76"/>
    </row>
    <row r="641" spans="2:14" x14ac:dyDescent="0.25">
      <c r="B641" s="59">
        <v>4</v>
      </c>
      <c r="C641" s="59">
        <v>2</v>
      </c>
      <c r="D641" s="59">
        <v>2</v>
      </c>
      <c r="E641" s="59">
        <v>4</v>
      </c>
      <c r="F641" s="54"/>
      <c r="G641" s="109" t="s">
        <v>480</v>
      </c>
      <c r="H641" s="110"/>
      <c r="I641" s="111"/>
      <c r="J641" s="75"/>
      <c r="K641" s="75"/>
      <c r="L641" s="75"/>
      <c r="M641" s="83"/>
      <c r="N641" s="76"/>
    </row>
    <row r="642" spans="2:14" x14ac:dyDescent="0.25">
      <c r="B642" s="60">
        <v>4</v>
      </c>
      <c r="C642" s="60">
        <v>2</v>
      </c>
      <c r="D642" s="60">
        <v>2</v>
      </c>
      <c r="E642" s="60">
        <v>4</v>
      </c>
      <c r="F642" s="55">
        <v>0.1</v>
      </c>
      <c r="G642" s="112" t="s">
        <v>481</v>
      </c>
      <c r="H642" s="110"/>
      <c r="I642" s="111"/>
      <c r="J642" s="75"/>
      <c r="K642" s="75"/>
      <c r="L642" s="75"/>
      <c r="M642" s="83"/>
      <c r="N642" s="76"/>
    </row>
    <row r="643" spans="2:14" x14ac:dyDescent="0.25">
      <c r="B643" s="60">
        <v>4</v>
      </c>
      <c r="C643" s="60">
        <v>2</v>
      </c>
      <c r="D643" s="60">
        <v>2</v>
      </c>
      <c r="E643" s="60">
        <v>4</v>
      </c>
      <c r="F643" s="55">
        <v>0.2</v>
      </c>
      <c r="G643" s="112" t="s">
        <v>482</v>
      </c>
      <c r="H643" s="110"/>
      <c r="I643" s="111"/>
      <c r="J643" s="75"/>
      <c r="K643" s="75"/>
      <c r="L643" s="75"/>
      <c r="M643" s="83"/>
      <c r="N643" s="76"/>
    </row>
    <row r="644" spans="2:14" x14ac:dyDescent="0.25">
      <c r="B644" s="59">
        <v>4</v>
      </c>
      <c r="C644" s="59">
        <v>2</v>
      </c>
      <c r="D644" s="59">
        <v>2</v>
      </c>
      <c r="E644" s="59">
        <v>5</v>
      </c>
      <c r="F644" s="54"/>
      <c r="G644" s="109" t="s">
        <v>483</v>
      </c>
      <c r="H644" s="110"/>
      <c r="I644" s="111"/>
      <c r="J644" s="75"/>
      <c r="K644" s="75"/>
      <c r="L644" s="75"/>
      <c r="M644" s="83"/>
      <c r="N644" s="76"/>
    </row>
    <row r="645" spans="2:14" x14ac:dyDescent="0.25">
      <c r="B645" s="60">
        <v>4</v>
      </c>
      <c r="C645" s="60">
        <v>2</v>
      </c>
      <c r="D645" s="60">
        <v>2</v>
      </c>
      <c r="E645" s="60">
        <v>5</v>
      </c>
      <c r="F645" s="55">
        <v>0.1</v>
      </c>
      <c r="G645" s="112" t="s">
        <v>484</v>
      </c>
      <c r="H645" s="110"/>
      <c r="I645" s="111"/>
      <c r="J645" s="75"/>
      <c r="K645" s="75"/>
      <c r="L645" s="75"/>
      <c r="M645" s="83"/>
      <c r="N645" s="76"/>
    </row>
    <row r="646" spans="2:14" x14ac:dyDescent="0.25">
      <c r="B646" s="60">
        <v>4</v>
      </c>
      <c r="C646" s="60">
        <v>2</v>
      </c>
      <c r="D646" s="60">
        <v>2</v>
      </c>
      <c r="E646" s="60">
        <v>5</v>
      </c>
      <c r="F646" s="55">
        <v>0.2</v>
      </c>
      <c r="G646" s="112" t="s">
        <v>485</v>
      </c>
      <c r="H646" s="110"/>
      <c r="I646" s="111"/>
      <c r="J646" s="75"/>
      <c r="K646" s="75"/>
      <c r="L646" s="75"/>
      <c r="M646" s="83"/>
      <c r="N646" s="76"/>
    </row>
    <row r="647" spans="2:14" x14ac:dyDescent="0.25">
      <c r="B647" s="59">
        <v>4</v>
      </c>
      <c r="C647" s="59">
        <v>2</v>
      </c>
      <c r="D647" s="59">
        <v>2</v>
      </c>
      <c r="E647" s="59">
        <v>6</v>
      </c>
      <c r="F647" s="54"/>
      <c r="G647" s="109" t="s">
        <v>486</v>
      </c>
      <c r="H647" s="110"/>
      <c r="I647" s="111"/>
      <c r="J647" s="75"/>
      <c r="K647" s="75"/>
      <c r="L647" s="75"/>
      <c r="M647" s="83"/>
      <c r="N647" s="76"/>
    </row>
    <row r="648" spans="2:14" x14ac:dyDescent="0.25">
      <c r="B648" s="60">
        <v>4</v>
      </c>
      <c r="C648" s="60">
        <v>2</v>
      </c>
      <c r="D648" s="60">
        <v>2</v>
      </c>
      <c r="E648" s="60">
        <v>6</v>
      </c>
      <c r="F648" s="55">
        <v>0.1</v>
      </c>
      <c r="G648" s="112" t="s">
        <v>487</v>
      </c>
      <c r="H648" s="110"/>
      <c r="I648" s="111"/>
      <c r="J648" s="75"/>
      <c r="K648" s="75"/>
      <c r="L648" s="75"/>
      <c r="M648" s="83"/>
      <c r="N648" s="76"/>
    </row>
    <row r="649" spans="2:14" x14ac:dyDescent="0.25">
      <c r="B649" s="60">
        <v>4</v>
      </c>
      <c r="C649" s="60">
        <v>2</v>
      </c>
      <c r="D649" s="60">
        <v>2</v>
      </c>
      <c r="E649" s="60">
        <v>6</v>
      </c>
      <c r="F649" s="55">
        <v>0.2</v>
      </c>
      <c r="G649" s="112" t="s">
        <v>488</v>
      </c>
      <c r="H649" s="110"/>
      <c r="I649" s="111"/>
      <c r="J649" s="75"/>
      <c r="K649" s="75"/>
      <c r="L649" s="75"/>
      <c r="M649" s="83"/>
      <c r="N649" s="76"/>
    </row>
    <row r="650" spans="2:14" x14ac:dyDescent="0.25">
      <c r="B650" s="59">
        <v>4</v>
      </c>
      <c r="C650" s="59">
        <v>2</v>
      </c>
      <c r="D650" s="59">
        <v>2</v>
      </c>
      <c r="E650" s="59">
        <v>9</v>
      </c>
      <c r="F650" s="54"/>
      <c r="G650" s="109" t="s">
        <v>489</v>
      </c>
      <c r="H650" s="110"/>
      <c r="I650" s="111"/>
      <c r="J650" s="75"/>
      <c r="K650" s="75"/>
      <c r="L650" s="75"/>
      <c r="M650" s="83"/>
      <c r="N650" s="76"/>
    </row>
    <row r="651" spans="2:14" x14ac:dyDescent="0.25">
      <c r="B651" s="60">
        <v>4</v>
      </c>
      <c r="C651" s="60">
        <v>2</v>
      </c>
      <c r="D651" s="60">
        <v>2</v>
      </c>
      <c r="E651" s="60">
        <v>9</v>
      </c>
      <c r="F651" s="55">
        <v>0.1</v>
      </c>
      <c r="G651" s="112" t="s">
        <v>490</v>
      </c>
      <c r="H651" s="110"/>
      <c r="I651" s="111"/>
      <c r="J651" s="75"/>
      <c r="K651" s="75"/>
      <c r="L651" s="75"/>
      <c r="M651" s="83"/>
      <c r="N651" s="76"/>
    </row>
    <row r="652" spans="2:14" x14ac:dyDescent="0.25">
      <c r="B652" s="60">
        <v>4</v>
      </c>
      <c r="C652" s="60">
        <v>2</v>
      </c>
      <c r="D652" s="60">
        <v>2</v>
      </c>
      <c r="E652" s="60">
        <v>9</v>
      </c>
      <c r="F652" s="55">
        <v>0.2</v>
      </c>
      <c r="G652" s="112" t="s">
        <v>491</v>
      </c>
      <c r="H652" s="110"/>
      <c r="I652" s="111"/>
      <c r="J652" s="75"/>
      <c r="K652" s="75"/>
      <c r="L652" s="75"/>
      <c r="M652" s="83"/>
      <c r="N652" s="76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0.3</v>
      </c>
      <c r="G653" s="112" t="s">
        <v>492</v>
      </c>
      <c r="H653" s="110"/>
      <c r="I653" s="111"/>
      <c r="J653" s="75"/>
      <c r="K653" s="75"/>
      <c r="L653" s="75"/>
      <c r="M653" s="83"/>
      <c r="N653" s="7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0.4</v>
      </c>
      <c r="G654" s="112" t="s">
        <v>483</v>
      </c>
      <c r="H654" s="110"/>
      <c r="I654" s="111"/>
      <c r="J654" s="75"/>
      <c r="K654" s="75"/>
      <c r="L654" s="75"/>
      <c r="M654" s="83"/>
      <c r="N654" s="76"/>
    </row>
    <row r="655" spans="2:14" x14ac:dyDescent="0.25">
      <c r="B655" s="60">
        <v>4</v>
      </c>
      <c r="C655" s="60">
        <v>3</v>
      </c>
      <c r="D655" s="60"/>
      <c r="E655" s="60"/>
      <c r="F655" s="55"/>
      <c r="G655" s="109" t="s">
        <v>665</v>
      </c>
      <c r="H655" s="110"/>
      <c r="I655" s="111"/>
      <c r="J655" s="75"/>
      <c r="K655" s="75"/>
      <c r="L655" s="75"/>
      <c r="M655" s="83"/>
      <c r="N655" s="76"/>
    </row>
    <row r="656" spans="2:14" x14ac:dyDescent="0.25">
      <c r="B656" s="60">
        <v>4</v>
      </c>
      <c r="C656" s="60">
        <v>3</v>
      </c>
      <c r="D656" s="60">
        <v>1</v>
      </c>
      <c r="E656" s="60"/>
      <c r="F656" s="55"/>
      <c r="G656" s="109" t="s">
        <v>493</v>
      </c>
      <c r="H656" s="110"/>
      <c r="I656" s="111"/>
      <c r="J656" s="75"/>
      <c r="K656" s="75"/>
      <c r="L656" s="75"/>
      <c r="M656" s="83"/>
      <c r="N656" s="76"/>
    </row>
    <row r="657" spans="2:14" x14ac:dyDescent="0.25">
      <c r="B657" s="60">
        <v>4</v>
      </c>
      <c r="C657" s="60">
        <v>3</v>
      </c>
      <c r="D657" s="60">
        <v>1</v>
      </c>
      <c r="E657" s="60">
        <v>1</v>
      </c>
      <c r="F657" s="55"/>
      <c r="G657" s="109" t="s">
        <v>494</v>
      </c>
      <c r="H657" s="110"/>
      <c r="I657" s="111"/>
      <c r="J657" s="75"/>
      <c r="K657" s="75"/>
      <c r="L657" s="75"/>
      <c r="M657" s="83"/>
      <c r="N657" s="76"/>
    </row>
    <row r="658" spans="2:14" x14ac:dyDescent="0.25">
      <c r="B658" s="60">
        <v>4</v>
      </c>
      <c r="C658" s="60">
        <v>3</v>
      </c>
      <c r="D658" s="60">
        <v>1</v>
      </c>
      <c r="E658" s="60">
        <v>1</v>
      </c>
      <c r="F658" s="55">
        <v>0.1</v>
      </c>
      <c r="G658" s="112" t="s">
        <v>494</v>
      </c>
      <c r="H658" s="110"/>
      <c r="I658" s="111"/>
      <c r="J658" s="75"/>
      <c r="K658" s="75"/>
      <c r="L658" s="75"/>
      <c r="M658" s="83"/>
      <c r="N658" s="76"/>
    </row>
    <row r="659" spans="2:14" x14ac:dyDescent="0.25">
      <c r="B659" s="59">
        <v>4</v>
      </c>
      <c r="C659" s="59">
        <v>3</v>
      </c>
      <c r="D659" s="59">
        <v>2</v>
      </c>
      <c r="E659" s="59"/>
      <c r="F659" s="54"/>
      <c r="G659" s="109" t="s">
        <v>495</v>
      </c>
      <c r="H659" s="110"/>
      <c r="I659" s="111"/>
      <c r="J659" s="75"/>
      <c r="K659" s="75"/>
      <c r="L659" s="75"/>
      <c r="M659" s="83"/>
      <c r="N659" s="76"/>
    </row>
    <row r="660" spans="2:14" x14ac:dyDescent="0.25">
      <c r="B660" s="59">
        <v>4</v>
      </c>
      <c r="C660" s="59">
        <v>3</v>
      </c>
      <c r="D660" s="59">
        <v>2</v>
      </c>
      <c r="E660" s="59">
        <v>1</v>
      </c>
      <c r="F660" s="54"/>
      <c r="G660" s="109" t="s">
        <v>495</v>
      </c>
      <c r="H660" s="110"/>
      <c r="I660" s="111"/>
      <c r="J660" s="75"/>
      <c r="K660" s="75"/>
      <c r="L660" s="75"/>
      <c r="M660" s="83"/>
      <c r="N660" s="76"/>
    </row>
    <row r="661" spans="2:14" x14ac:dyDescent="0.25">
      <c r="B661" s="60">
        <v>4</v>
      </c>
      <c r="C661" s="60">
        <v>3</v>
      </c>
      <c r="D661" s="60">
        <v>2</v>
      </c>
      <c r="E661" s="60">
        <v>1</v>
      </c>
      <c r="F661" s="55">
        <v>0.1</v>
      </c>
      <c r="G661" s="112" t="s">
        <v>495</v>
      </c>
      <c r="H661" s="110"/>
      <c r="I661" s="111"/>
      <c r="J661" s="75"/>
      <c r="K661" s="75"/>
      <c r="L661" s="75"/>
      <c r="M661" s="83"/>
      <c r="N661" s="76"/>
    </row>
    <row r="662" spans="2:14" x14ac:dyDescent="0.25">
      <c r="B662" s="59">
        <v>4</v>
      </c>
      <c r="C662" s="59">
        <v>3</v>
      </c>
      <c r="D662" s="59">
        <v>3</v>
      </c>
      <c r="E662" s="59"/>
      <c r="F662" s="54"/>
      <c r="G662" s="109" t="s">
        <v>496</v>
      </c>
      <c r="H662" s="110"/>
      <c r="I662" s="111"/>
      <c r="J662" s="75"/>
      <c r="K662" s="75"/>
      <c r="L662" s="75"/>
      <c r="M662" s="83"/>
      <c r="N662" s="76"/>
    </row>
    <row r="663" spans="2:14" x14ac:dyDescent="0.25">
      <c r="B663" s="59">
        <v>4</v>
      </c>
      <c r="C663" s="59">
        <v>3</v>
      </c>
      <c r="D663" s="59">
        <v>3</v>
      </c>
      <c r="E663" s="59">
        <v>1</v>
      </c>
      <c r="F663" s="54"/>
      <c r="G663" s="109" t="s">
        <v>497</v>
      </c>
      <c r="H663" s="110"/>
      <c r="I663" s="111"/>
      <c r="J663" s="75"/>
      <c r="K663" s="75"/>
      <c r="L663" s="75"/>
      <c r="M663" s="83"/>
      <c r="N663" s="76"/>
    </row>
    <row r="664" spans="2:14" x14ac:dyDescent="0.25">
      <c r="B664" s="60">
        <v>4</v>
      </c>
      <c r="C664" s="60">
        <v>3</v>
      </c>
      <c r="D664" s="60">
        <v>3</v>
      </c>
      <c r="E664" s="60">
        <v>1</v>
      </c>
      <c r="F664" s="55">
        <v>0.1</v>
      </c>
      <c r="G664" s="112" t="s">
        <v>497</v>
      </c>
      <c r="H664" s="110"/>
      <c r="I664" s="111"/>
      <c r="J664" s="75"/>
      <c r="K664" s="75"/>
      <c r="L664" s="75"/>
      <c r="M664" s="83"/>
      <c r="N664" s="76"/>
    </row>
    <row r="665" spans="2:14" x14ac:dyDescent="0.25">
      <c r="B665" s="59">
        <v>4</v>
      </c>
      <c r="C665" s="59">
        <v>3</v>
      </c>
      <c r="D665" s="59">
        <v>4</v>
      </c>
      <c r="E665" s="59"/>
      <c r="F665" s="54"/>
      <c r="G665" s="246" t="s">
        <v>498</v>
      </c>
      <c r="H665" s="247"/>
      <c r="I665" s="111"/>
      <c r="J665" s="75"/>
      <c r="K665" s="75"/>
      <c r="L665" s="75"/>
      <c r="M665" s="83"/>
      <c r="N665" s="76"/>
    </row>
    <row r="666" spans="2:14" x14ac:dyDescent="0.25">
      <c r="B666" s="59">
        <v>4</v>
      </c>
      <c r="C666" s="59">
        <v>3</v>
      </c>
      <c r="D666" s="59">
        <v>4</v>
      </c>
      <c r="E666" s="59">
        <v>1</v>
      </c>
      <c r="F666" s="54"/>
      <c r="G666" s="246" t="s">
        <v>498</v>
      </c>
      <c r="H666" s="247"/>
      <c r="I666" s="111"/>
      <c r="J666" s="75"/>
      <c r="K666" s="75"/>
      <c r="L666" s="75"/>
      <c r="M666" s="83"/>
      <c r="N666" s="76"/>
    </row>
    <row r="667" spans="2:14" x14ac:dyDescent="0.25">
      <c r="B667" s="60">
        <v>4</v>
      </c>
      <c r="C667" s="60">
        <v>3</v>
      </c>
      <c r="D667" s="60">
        <v>4</v>
      </c>
      <c r="E667" s="60">
        <v>1</v>
      </c>
      <c r="F667" s="55">
        <v>0.1</v>
      </c>
      <c r="G667" s="235" t="s">
        <v>498</v>
      </c>
      <c r="H667" s="236"/>
      <c r="I667" s="111"/>
      <c r="J667" s="75"/>
      <c r="K667" s="75"/>
      <c r="L667" s="75"/>
      <c r="M667" s="83"/>
      <c r="N667" s="76"/>
    </row>
    <row r="668" spans="2:14" x14ac:dyDescent="0.25">
      <c r="B668" s="59">
        <v>4</v>
      </c>
      <c r="C668" s="59">
        <v>3</v>
      </c>
      <c r="D668" s="59">
        <v>5</v>
      </c>
      <c r="E668" s="59"/>
      <c r="F668" s="54"/>
      <c r="G668" s="109" t="s">
        <v>499</v>
      </c>
      <c r="H668" s="110"/>
      <c r="I668" s="111"/>
      <c r="J668" s="75">
        <v>0</v>
      </c>
      <c r="K668" s="75"/>
      <c r="L668" s="75"/>
      <c r="M668" s="83"/>
      <c r="N668" s="76"/>
    </row>
    <row r="669" spans="2:14" x14ac:dyDescent="0.25">
      <c r="B669" s="59">
        <v>4</v>
      </c>
      <c r="C669" s="59">
        <v>3</v>
      </c>
      <c r="D669" s="59">
        <v>5</v>
      </c>
      <c r="E669" s="59">
        <v>1</v>
      </c>
      <c r="F669" s="54"/>
      <c r="G669" s="109" t="s">
        <v>499</v>
      </c>
      <c r="H669" s="110"/>
      <c r="I669" s="111"/>
      <c r="J669" s="75"/>
      <c r="K669" s="75"/>
      <c r="L669" s="75"/>
      <c r="M669" s="83"/>
      <c r="N669" s="76"/>
    </row>
    <row r="670" spans="2:14" x14ac:dyDescent="0.25">
      <c r="B670" s="60">
        <v>4</v>
      </c>
      <c r="C670" s="60">
        <v>3</v>
      </c>
      <c r="D670" s="60">
        <v>5</v>
      </c>
      <c r="E670" s="60">
        <v>1</v>
      </c>
      <c r="F670" s="55">
        <v>0.1</v>
      </c>
      <c r="G670" s="112" t="s">
        <v>500</v>
      </c>
      <c r="H670" s="110"/>
      <c r="I670" s="111"/>
      <c r="J670" s="75"/>
      <c r="K670" s="75"/>
      <c r="L670" s="75"/>
      <c r="M670" s="83"/>
      <c r="N670" s="76"/>
    </row>
    <row r="671" spans="2:14" x14ac:dyDescent="0.25">
      <c r="B671" s="60">
        <v>4</v>
      </c>
      <c r="C671" s="60">
        <v>3</v>
      </c>
      <c r="D671" s="60">
        <v>5</v>
      </c>
      <c r="E671" s="60">
        <v>1</v>
      </c>
      <c r="F671" s="55">
        <v>99</v>
      </c>
      <c r="G671" s="112" t="s">
        <v>692</v>
      </c>
      <c r="H671" s="110"/>
      <c r="I671" s="111"/>
      <c r="J671" s="75"/>
      <c r="K671" s="75"/>
      <c r="L671" s="75"/>
      <c r="M671" s="83"/>
      <c r="N671" s="76"/>
    </row>
    <row r="672" spans="2:14" x14ac:dyDescent="0.25">
      <c r="B672" s="59">
        <v>4</v>
      </c>
      <c r="C672" s="59">
        <v>4</v>
      </c>
      <c r="D672" s="59"/>
      <c r="E672" s="59"/>
      <c r="F672" s="54"/>
      <c r="G672" s="109" t="s">
        <v>501</v>
      </c>
      <c r="H672" s="110"/>
      <c r="I672" s="111"/>
      <c r="J672" s="75"/>
      <c r="K672" s="75"/>
      <c r="L672" s="75"/>
      <c r="M672" s="83"/>
      <c r="N672" s="76"/>
    </row>
    <row r="673" spans="2:14" x14ac:dyDescent="0.25">
      <c r="B673" s="59">
        <v>4</v>
      </c>
      <c r="C673" s="59">
        <v>4</v>
      </c>
      <c r="D673" s="59">
        <v>1</v>
      </c>
      <c r="E673" s="59"/>
      <c r="F673" s="54"/>
      <c r="G673" s="109" t="s">
        <v>501</v>
      </c>
      <c r="H673" s="110"/>
      <c r="I673" s="111"/>
      <c r="J673" s="75">
        <f>M673</f>
        <v>0</v>
      </c>
      <c r="K673" s="75">
        <f>M673</f>
        <v>0</v>
      </c>
      <c r="L673" s="75">
        <f>M673</f>
        <v>0</v>
      </c>
      <c r="M673" s="83"/>
      <c r="N673" s="76"/>
    </row>
    <row r="674" spans="2:14" x14ac:dyDescent="0.25">
      <c r="B674" s="59">
        <v>4</v>
      </c>
      <c r="C674" s="59">
        <v>4</v>
      </c>
      <c r="D674" s="59">
        <v>1</v>
      </c>
      <c r="E674" s="59">
        <v>1</v>
      </c>
      <c r="F674" s="54"/>
      <c r="G674" s="109" t="s">
        <v>501</v>
      </c>
      <c r="H674" s="110"/>
      <c r="I674" s="111"/>
      <c r="J674" s="75"/>
      <c r="K674" s="75"/>
      <c r="L674" s="75"/>
      <c r="M674" s="83"/>
      <c r="N674" s="76"/>
    </row>
    <row r="675" spans="2:14" x14ac:dyDescent="0.25">
      <c r="B675" s="60">
        <v>4</v>
      </c>
      <c r="C675" s="60">
        <v>4</v>
      </c>
      <c r="D675" s="60">
        <v>1</v>
      </c>
      <c r="E675" s="60">
        <v>1</v>
      </c>
      <c r="F675" s="55">
        <v>0.1</v>
      </c>
      <c r="G675" s="112" t="s">
        <v>501</v>
      </c>
      <c r="H675" s="110"/>
      <c r="I675" s="111"/>
      <c r="J675" s="75">
        <f>M675</f>
        <v>0</v>
      </c>
      <c r="K675" s="75">
        <f>M675</f>
        <v>0</v>
      </c>
      <c r="L675" s="75">
        <f>M675</f>
        <v>0</v>
      </c>
      <c r="M675" s="83"/>
      <c r="N675" s="76"/>
    </row>
    <row r="676" spans="2:14" ht="15.75" thickBot="1" x14ac:dyDescent="0.3">
      <c r="B676" s="42"/>
      <c r="C676" s="42"/>
      <c r="D676" s="42"/>
      <c r="E676" s="42"/>
      <c r="F676" s="76"/>
      <c r="G676" s="240" t="s">
        <v>211</v>
      </c>
      <c r="H676" s="241"/>
      <c r="I676" s="242"/>
      <c r="J676" s="75">
        <f>M676</f>
        <v>0</v>
      </c>
      <c r="K676" s="75">
        <f>M676</f>
        <v>0</v>
      </c>
      <c r="L676" s="75">
        <f>M676</f>
        <v>0</v>
      </c>
      <c r="M676" s="74">
        <v>0</v>
      </c>
      <c r="N676" s="76"/>
    </row>
    <row r="677" spans="2:14" ht="15.75" thickBot="1" x14ac:dyDescent="0.3">
      <c r="B677" s="113"/>
      <c r="C677" s="113"/>
      <c r="D677" s="113"/>
      <c r="E677" s="113"/>
      <c r="F677" s="114"/>
      <c r="G677" s="243" t="s">
        <v>212</v>
      </c>
      <c r="H677" s="244"/>
      <c r="I677" s="245"/>
      <c r="J677" s="188">
        <f t="shared" ref="J677:L677" si="0">SUM(J26:J676)</f>
        <v>47472781.400000006</v>
      </c>
      <c r="K677" s="188">
        <f t="shared" si="0"/>
        <v>47472781.400000013</v>
      </c>
      <c r="L677" s="188">
        <f t="shared" si="0"/>
        <v>47472781.400000013</v>
      </c>
      <c r="M677" s="188">
        <f>SUM(M26:M676)</f>
        <v>47472781.400000013</v>
      </c>
      <c r="N677" s="188"/>
    </row>
    <row r="678" spans="2:14" ht="15.75" thickBot="1" x14ac:dyDescent="0.3">
      <c r="B678" s="115"/>
      <c r="C678" s="116"/>
      <c r="D678" s="116"/>
      <c r="E678" s="116"/>
      <c r="F678" s="117"/>
      <c r="G678" s="243" t="s">
        <v>213</v>
      </c>
      <c r="H678" s="244"/>
      <c r="I678" s="245"/>
      <c r="J678" s="118">
        <v>0</v>
      </c>
      <c r="K678" s="189">
        <v>0</v>
      </c>
      <c r="L678" s="118"/>
      <c r="M678" s="188"/>
      <c r="N678" s="188"/>
    </row>
    <row r="679" spans="2:14" x14ac:dyDescent="0.25">
      <c r="B679" s="45"/>
      <c r="C679" s="45"/>
      <c r="D679" s="45"/>
      <c r="E679" s="45"/>
      <c r="F679" s="19"/>
      <c r="G679" s="17"/>
      <c r="H679" s="17"/>
      <c r="I679" s="17"/>
      <c r="J679" s="20"/>
      <c r="K679" s="20"/>
      <c r="L679" s="20"/>
      <c r="M679" s="329"/>
      <c r="N679" s="329"/>
    </row>
    <row r="680" spans="2:14" x14ac:dyDescent="0.25">
      <c r="B680" s="45"/>
      <c r="C680" s="45"/>
      <c r="D680" s="45"/>
      <c r="E680" s="45"/>
      <c r="F680" s="19"/>
      <c r="G680" s="17"/>
      <c r="H680" s="17"/>
      <c r="I680" s="17"/>
      <c r="J680" s="20"/>
      <c r="K680" s="20"/>
      <c r="L680" s="20"/>
      <c r="M680" s="329"/>
      <c r="N680" s="329"/>
    </row>
    <row r="681" spans="2:14" x14ac:dyDescent="0.25">
      <c r="B681" s="45"/>
      <c r="C681" s="45"/>
      <c r="D681" s="45"/>
      <c r="E681" s="45"/>
      <c r="F681" s="19"/>
      <c r="G681" s="45"/>
      <c r="H681" s="225"/>
      <c r="I681" s="226"/>
      <c r="J681" s="226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182"/>
      <c r="I682" s="183"/>
      <c r="J682" s="183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182"/>
      <c r="I683" s="183"/>
      <c r="J683" s="183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82"/>
      <c r="I684" s="183"/>
      <c r="J684" s="183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82"/>
      <c r="I685" s="183"/>
      <c r="J685" s="183"/>
      <c r="K685" s="20"/>
      <c r="L685" s="49"/>
      <c r="M685" s="8"/>
      <c r="N685" s="21"/>
    </row>
    <row r="686" spans="2:14" x14ac:dyDescent="0.25">
      <c r="B686" s="45"/>
      <c r="C686" s="45"/>
      <c r="D686" s="45"/>
      <c r="E686" s="45"/>
      <c r="F686" s="19"/>
      <c r="G686" s="45"/>
      <c r="H686" s="17"/>
      <c r="I686" s="19"/>
      <c r="J686" s="19"/>
      <c r="K686" s="20"/>
      <c r="L686" s="49"/>
      <c r="M686" s="8"/>
      <c r="N686" s="21"/>
    </row>
    <row r="687" spans="2:14" x14ac:dyDescent="0.25">
      <c r="B687" s="45"/>
      <c r="C687" s="45"/>
      <c r="D687" s="45"/>
      <c r="E687" s="45"/>
      <c r="F687" s="19"/>
      <c r="G687" s="45"/>
      <c r="H687" s="17"/>
      <c r="I687" s="19"/>
      <c r="J687" s="19"/>
      <c r="K687" s="20"/>
      <c r="L687" s="49"/>
      <c r="M687" s="8"/>
      <c r="N687" s="21"/>
    </row>
    <row r="688" spans="2:14" x14ac:dyDescent="0.25">
      <c r="B688" s="45"/>
      <c r="G688" s="36"/>
      <c r="H688" s="225" t="s">
        <v>603</v>
      </c>
      <c r="I688" s="226"/>
      <c r="J688" s="226"/>
      <c r="L688" s="49"/>
    </row>
    <row r="689" spans="2:10" ht="15.75" x14ac:dyDescent="0.25">
      <c r="B689" s="45"/>
      <c r="G689" s="36"/>
      <c r="H689" s="227" t="s">
        <v>215</v>
      </c>
      <c r="I689" s="227"/>
      <c r="J689" s="227"/>
    </row>
    <row r="690" spans="2:10" x14ac:dyDescent="0.25">
      <c r="B690" s="45"/>
      <c r="G690" s="36"/>
      <c r="H690" s="228" t="s">
        <v>698</v>
      </c>
      <c r="I690" s="228"/>
      <c r="J690" s="228"/>
    </row>
    <row r="691" spans="2:10" ht="15.75" thickBot="1" x14ac:dyDescent="0.3">
      <c r="B691" s="45"/>
      <c r="G691" s="36"/>
      <c r="I691" s="62"/>
      <c r="J691" s="62"/>
    </row>
    <row r="692" spans="2:10" x14ac:dyDescent="0.25">
      <c r="B692" s="45"/>
      <c r="G692" s="36"/>
      <c r="H692" s="237" t="s">
        <v>223</v>
      </c>
      <c r="I692" s="238"/>
      <c r="J692" s="239"/>
    </row>
    <row r="693" spans="2:10" x14ac:dyDescent="0.25">
      <c r="B693" s="45"/>
      <c r="G693" s="141"/>
      <c r="H693" s="219" t="s">
        <v>601</v>
      </c>
      <c r="I693" s="220"/>
      <c r="J693" s="221"/>
    </row>
    <row r="694" spans="2:10" ht="15.75" thickBot="1" x14ac:dyDescent="0.3">
      <c r="B694" s="45"/>
      <c r="G694" s="141"/>
      <c r="H694" s="190"/>
      <c r="I694" s="191"/>
      <c r="J694" s="192"/>
    </row>
    <row r="695" spans="2:10" ht="15.75" thickBot="1" x14ac:dyDescent="0.3">
      <c r="B695" s="45"/>
      <c r="G695" s="141"/>
      <c r="H695" s="222" t="s">
        <v>216</v>
      </c>
      <c r="I695" s="223"/>
      <c r="J695" s="224"/>
    </row>
    <row r="696" spans="2:10" ht="15.75" hidden="1" thickBot="1" x14ac:dyDescent="0.3">
      <c r="B696" s="45"/>
      <c r="G696" s="141"/>
      <c r="H696" s="193"/>
      <c r="I696" s="142"/>
      <c r="J696" s="194"/>
    </row>
    <row r="697" spans="2:10" ht="16.5" thickBot="1" x14ac:dyDescent="0.3">
      <c r="B697" s="45"/>
      <c r="G697" s="144"/>
      <c r="H697" s="210" t="s">
        <v>622</v>
      </c>
      <c r="I697" s="211"/>
      <c r="J697" s="212">
        <v>517667.31999999989</v>
      </c>
    </row>
    <row r="698" spans="2:10" ht="15.75" x14ac:dyDescent="0.25">
      <c r="B698" s="45"/>
      <c r="G698" s="144"/>
      <c r="H698" s="136"/>
      <c r="I698" s="128"/>
      <c r="J698" s="145"/>
    </row>
    <row r="699" spans="2:10" ht="15.75" x14ac:dyDescent="0.25">
      <c r="B699" s="45"/>
      <c r="G699" s="144"/>
      <c r="H699" s="127"/>
      <c r="I699" s="61"/>
      <c r="J699" s="146"/>
    </row>
    <row r="700" spans="2:10" ht="15.75" x14ac:dyDescent="0.25">
      <c r="B700" s="45"/>
      <c r="G700" s="144"/>
      <c r="H700" s="126" t="s">
        <v>623</v>
      </c>
      <c r="I700" s="69"/>
      <c r="J700" s="147"/>
    </row>
    <row r="701" spans="2:10" ht="15.75" x14ac:dyDescent="0.25">
      <c r="B701" s="45"/>
      <c r="G701" s="144"/>
      <c r="H701" s="123" t="s">
        <v>624</v>
      </c>
      <c r="I701" s="69">
        <v>12</v>
      </c>
      <c r="J701" s="147">
        <v>6955.0499999999993</v>
      </c>
    </row>
    <row r="702" spans="2:10" ht="15.75" x14ac:dyDescent="0.25">
      <c r="B702" s="45"/>
      <c r="G702" s="144"/>
      <c r="H702" s="123" t="s">
        <v>625</v>
      </c>
      <c r="I702" s="69">
        <v>7</v>
      </c>
      <c r="J702" s="147">
        <v>3629.18</v>
      </c>
    </row>
    <row r="703" spans="2:10" ht="15.75" x14ac:dyDescent="0.25">
      <c r="B703" s="45"/>
      <c r="G703" s="144"/>
      <c r="H703" s="123" t="s">
        <v>626</v>
      </c>
      <c r="I703" s="69">
        <v>2</v>
      </c>
      <c r="J703" s="147">
        <v>618.46</v>
      </c>
    </row>
    <row r="704" spans="2:10" ht="15.75" x14ac:dyDescent="0.25">
      <c r="B704" s="45"/>
      <c r="G704" s="144"/>
      <c r="H704" s="123" t="s">
        <v>629</v>
      </c>
      <c r="I704" s="69">
        <v>14</v>
      </c>
      <c r="J704" s="147">
        <v>8043.09</v>
      </c>
    </row>
    <row r="705" spans="2:10" ht="15.75" x14ac:dyDescent="0.25">
      <c r="B705" s="45"/>
      <c r="G705" s="144"/>
      <c r="H705" s="123" t="s">
        <v>628</v>
      </c>
      <c r="I705" s="69">
        <v>7</v>
      </c>
      <c r="J705" s="147">
        <v>3687.14</v>
      </c>
    </row>
    <row r="706" spans="2:10" ht="15.75" x14ac:dyDescent="0.25">
      <c r="B706" s="45"/>
      <c r="G706" s="144"/>
      <c r="H706" s="123" t="s">
        <v>659</v>
      </c>
      <c r="I706" s="69">
        <v>6</v>
      </c>
      <c r="J706" s="147">
        <v>2663.2</v>
      </c>
    </row>
    <row r="707" spans="2:10" ht="15.75" x14ac:dyDescent="0.25">
      <c r="B707" s="45"/>
      <c r="G707" s="144"/>
      <c r="H707" s="123" t="s">
        <v>630</v>
      </c>
      <c r="I707" s="69">
        <v>10</v>
      </c>
      <c r="J707" s="147">
        <v>5916</v>
      </c>
    </row>
    <row r="708" spans="2:10" ht="15.75" x14ac:dyDescent="0.25">
      <c r="B708" s="45"/>
      <c r="G708" s="144"/>
      <c r="H708" s="123" t="s">
        <v>631</v>
      </c>
      <c r="I708" s="69">
        <v>5</v>
      </c>
      <c r="J708" s="147">
        <v>2303.88</v>
      </c>
    </row>
    <row r="709" spans="2:10" ht="15.75" x14ac:dyDescent="0.25">
      <c r="B709" s="45"/>
      <c r="G709" s="144"/>
      <c r="H709" s="123" t="s">
        <v>635</v>
      </c>
      <c r="I709" s="69">
        <v>1</v>
      </c>
      <c r="J709" s="147">
        <v>64.2</v>
      </c>
    </row>
    <row r="710" spans="2:10" ht="15.75" x14ac:dyDescent="0.25">
      <c r="B710" s="45"/>
      <c r="G710" s="144"/>
      <c r="H710" s="123" t="s">
        <v>632</v>
      </c>
      <c r="I710" s="69">
        <v>6</v>
      </c>
      <c r="J710" s="147">
        <v>3353.64</v>
      </c>
    </row>
    <row r="711" spans="2:10" ht="15.75" x14ac:dyDescent="0.25">
      <c r="B711" s="45"/>
      <c r="G711" s="144"/>
      <c r="H711" s="123" t="s">
        <v>669</v>
      </c>
      <c r="I711" s="69">
        <v>2</v>
      </c>
      <c r="J711" s="147">
        <v>1100.76</v>
      </c>
    </row>
    <row r="712" spans="2:10" ht="15.75" x14ac:dyDescent="0.25">
      <c r="B712" s="45"/>
      <c r="G712" s="144"/>
      <c r="H712" s="123" t="s">
        <v>627</v>
      </c>
      <c r="I712" s="69">
        <v>9</v>
      </c>
      <c r="J712" s="147">
        <v>5112.0600000000004</v>
      </c>
    </row>
    <row r="713" spans="2:10" ht="15.75" x14ac:dyDescent="0.25">
      <c r="B713" s="45"/>
      <c r="G713" s="144"/>
      <c r="H713" s="123" t="s">
        <v>634</v>
      </c>
      <c r="I713" s="69">
        <v>2</v>
      </c>
      <c r="J713" s="147">
        <v>1181.55</v>
      </c>
    </row>
    <row r="714" spans="2:10" ht="15.75" x14ac:dyDescent="0.25">
      <c r="B714" s="45"/>
      <c r="G714" s="144"/>
      <c r="H714" s="123" t="s">
        <v>682</v>
      </c>
      <c r="I714" s="69">
        <v>1</v>
      </c>
      <c r="J714" s="147">
        <v>600</v>
      </c>
    </row>
    <row r="715" spans="2:10" ht="15.75" x14ac:dyDescent="0.25">
      <c r="B715" s="45"/>
      <c r="G715" s="144"/>
      <c r="H715" s="123" t="s">
        <v>633</v>
      </c>
      <c r="I715" s="69">
        <v>5</v>
      </c>
      <c r="J715" s="147">
        <v>2523.0500000000002</v>
      </c>
    </row>
    <row r="716" spans="2:10" ht="15.75" x14ac:dyDescent="0.25">
      <c r="B716" s="45"/>
      <c r="G716" s="144"/>
      <c r="H716" s="123" t="s">
        <v>700</v>
      </c>
      <c r="I716" s="69">
        <v>1</v>
      </c>
      <c r="J716" s="147">
        <v>1050</v>
      </c>
    </row>
    <row r="717" spans="2:10" ht="15.75" x14ac:dyDescent="0.25">
      <c r="B717" s="45"/>
      <c r="G717" s="144"/>
      <c r="H717" s="123" t="s">
        <v>671</v>
      </c>
      <c r="I717" s="69">
        <v>1</v>
      </c>
      <c r="J717" s="147">
        <v>600</v>
      </c>
    </row>
    <row r="718" spans="2:10" ht="15.75" x14ac:dyDescent="0.25">
      <c r="B718" s="45"/>
      <c r="G718" s="144"/>
      <c r="H718" s="123" t="s">
        <v>701</v>
      </c>
      <c r="I718" s="69">
        <v>1</v>
      </c>
      <c r="J718" s="147">
        <v>600</v>
      </c>
    </row>
    <row r="719" spans="2:10" ht="15.75" x14ac:dyDescent="0.25">
      <c r="B719" s="45"/>
      <c r="G719" s="144"/>
      <c r="H719" s="123" t="s">
        <v>666</v>
      </c>
      <c r="I719" s="69">
        <v>2</v>
      </c>
      <c r="J719" s="147">
        <v>668.44999999999993</v>
      </c>
    </row>
    <row r="720" spans="2:10" ht="15.75" x14ac:dyDescent="0.25">
      <c r="B720" s="45"/>
      <c r="G720" s="144"/>
      <c r="H720" s="123" t="s">
        <v>636</v>
      </c>
      <c r="I720" s="69">
        <v>2</v>
      </c>
      <c r="J720" s="147">
        <v>960.6</v>
      </c>
    </row>
    <row r="721" spans="2:10" ht="15.75" x14ac:dyDescent="0.25">
      <c r="B721" s="45"/>
      <c r="G721" s="144"/>
      <c r="H721" s="125" t="s">
        <v>637</v>
      </c>
      <c r="I721" s="70"/>
      <c r="J721" s="146">
        <f>SUM(J701:J720)</f>
        <v>51630.31</v>
      </c>
    </row>
    <row r="722" spans="2:10" ht="15.75" x14ac:dyDescent="0.25">
      <c r="B722" s="45"/>
      <c r="G722" s="144"/>
      <c r="H722" s="125"/>
      <c r="I722" s="71"/>
      <c r="J722" s="148"/>
    </row>
    <row r="723" spans="2:10" ht="15.75" x14ac:dyDescent="0.25">
      <c r="B723" s="45"/>
      <c r="G723" s="143"/>
      <c r="H723" s="125"/>
      <c r="I723" s="70"/>
      <c r="J723" s="148"/>
    </row>
    <row r="724" spans="2:10" ht="15.75" x14ac:dyDescent="0.25">
      <c r="B724" s="45"/>
      <c r="G724" s="143"/>
      <c r="H724" s="125" t="s">
        <v>638</v>
      </c>
      <c r="I724" s="70"/>
      <c r="J724" s="148"/>
    </row>
    <row r="725" spans="2:10" ht="15.75" x14ac:dyDescent="0.25">
      <c r="B725" s="45"/>
      <c r="G725" s="143"/>
      <c r="H725" s="123" t="s">
        <v>639</v>
      </c>
      <c r="I725" s="69">
        <v>6</v>
      </c>
      <c r="J725" s="147">
        <v>14150.75</v>
      </c>
    </row>
    <row r="726" spans="2:10" ht="15.75" x14ac:dyDescent="0.25">
      <c r="B726" s="45"/>
      <c r="G726" s="143"/>
      <c r="H726" s="123" t="s">
        <v>640</v>
      </c>
      <c r="I726" s="69">
        <v>35</v>
      </c>
      <c r="J726" s="147">
        <v>52500</v>
      </c>
    </row>
    <row r="727" spans="2:10" ht="15.75" x14ac:dyDescent="0.25">
      <c r="B727" s="45"/>
      <c r="G727" s="143"/>
      <c r="H727" s="123" t="s">
        <v>641</v>
      </c>
      <c r="I727" s="69">
        <v>3</v>
      </c>
      <c r="J727" s="147">
        <v>9000</v>
      </c>
    </row>
    <row r="728" spans="2:10" ht="15.75" x14ac:dyDescent="0.25">
      <c r="B728" s="45"/>
      <c r="G728" s="143"/>
      <c r="H728" s="123" t="s">
        <v>672</v>
      </c>
      <c r="I728" s="69">
        <v>1</v>
      </c>
      <c r="J728" s="147">
        <v>1800</v>
      </c>
    </row>
    <row r="729" spans="2:10" ht="15.75" x14ac:dyDescent="0.25">
      <c r="B729" s="45"/>
      <c r="G729" s="143"/>
      <c r="H729" s="123" t="s">
        <v>683</v>
      </c>
      <c r="I729" s="69">
        <v>1</v>
      </c>
      <c r="J729" s="147">
        <v>988.61</v>
      </c>
    </row>
    <row r="730" spans="2:10" ht="15.75" x14ac:dyDescent="0.25">
      <c r="B730" s="45"/>
      <c r="G730" s="143"/>
      <c r="H730" s="123" t="s">
        <v>670</v>
      </c>
      <c r="I730" s="69">
        <v>2</v>
      </c>
      <c r="J730" s="147">
        <v>3000</v>
      </c>
    </row>
    <row r="731" spans="2:10" ht="15.75" x14ac:dyDescent="0.25">
      <c r="B731" s="45"/>
      <c r="G731" s="143"/>
      <c r="H731" s="123" t="s">
        <v>693</v>
      </c>
      <c r="I731" s="69">
        <v>1</v>
      </c>
      <c r="J731" s="147">
        <v>537.80999999999995</v>
      </c>
    </row>
    <row r="732" spans="2:10" ht="15.75" x14ac:dyDescent="0.25">
      <c r="B732" s="45"/>
      <c r="G732" s="143"/>
      <c r="H732" s="123" t="s">
        <v>684</v>
      </c>
      <c r="I732" s="69">
        <v>1</v>
      </c>
      <c r="J732" s="147">
        <v>7500</v>
      </c>
    </row>
    <row r="733" spans="2:10" ht="15.75" x14ac:dyDescent="0.25">
      <c r="B733" s="45"/>
      <c r="G733" s="143"/>
      <c r="H733" s="125" t="s">
        <v>637</v>
      </c>
      <c r="I733" s="70"/>
      <c r="J733" s="148">
        <f>SUM(J725:J732)</f>
        <v>89477.17</v>
      </c>
    </row>
    <row r="734" spans="2:10" ht="15.75" x14ac:dyDescent="0.25">
      <c r="B734" s="45"/>
      <c r="G734" s="143"/>
      <c r="H734" s="125"/>
      <c r="I734" s="70"/>
      <c r="J734" s="148"/>
    </row>
    <row r="735" spans="2:10" ht="15.75" x14ac:dyDescent="0.25">
      <c r="B735" s="45"/>
      <c r="G735" s="143"/>
      <c r="H735" s="125"/>
      <c r="I735" s="70"/>
      <c r="J735" s="148"/>
    </row>
    <row r="736" spans="2:10" ht="15.75" x14ac:dyDescent="0.25">
      <c r="B736" s="45"/>
      <c r="G736" s="143"/>
      <c r="H736" s="125" t="s">
        <v>673</v>
      </c>
      <c r="I736" s="70"/>
      <c r="J736" s="149"/>
    </row>
    <row r="737" spans="2:10" ht="15.75" x14ac:dyDescent="0.25">
      <c r="B737" s="45"/>
      <c r="G737" s="143"/>
      <c r="H737" s="124" t="s">
        <v>674</v>
      </c>
      <c r="I737" s="70">
        <v>2</v>
      </c>
      <c r="J737" s="149">
        <v>1501.54</v>
      </c>
    </row>
    <row r="738" spans="2:10" ht="15.75" x14ac:dyDescent="0.25">
      <c r="B738" s="45"/>
      <c r="G738" s="143"/>
      <c r="H738" s="123" t="s">
        <v>677</v>
      </c>
      <c r="I738" s="69">
        <v>1</v>
      </c>
      <c r="J738" s="150">
        <v>601.34</v>
      </c>
    </row>
    <row r="739" spans="2:10" ht="15.75" x14ac:dyDescent="0.25">
      <c r="B739" s="45"/>
      <c r="G739" s="143"/>
      <c r="H739" s="123" t="s">
        <v>675</v>
      </c>
      <c r="I739" s="69">
        <v>1</v>
      </c>
      <c r="J739" s="147">
        <v>1414.67</v>
      </c>
    </row>
    <row r="740" spans="2:10" ht="15.75" x14ac:dyDescent="0.25">
      <c r="B740" s="45"/>
      <c r="G740" s="143"/>
      <c r="H740" s="123" t="s">
        <v>676</v>
      </c>
      <c r="I740" s="69">
        <v>6</v>
      </c>
      <c r="J740" s="147">
        <v>3586.9</v>
      </c>
    </row>
    <row r="741" spans="2:10" ht="15.75" x14ac:dyDescent="0.25">
      <c r="B741" s="45"/>
      <c r="G741" s="143"/>
      <c r="H741" s="125" t="s">
        <v>637</v>
      </c>
      <c r="I741" s="70"/>
      <c r="J741" s="148">
        <f>SUM(J737:J740)</f>
        <v>7104.4500000000007</v>
      </c>
    </row>
    <row r="742" spans="2:10" ht="15.75" x14ac:dyDescent="0.25">
      <c r="B742" s="45"/>
      <c r="G742" s="143"/>
      <c r="H742" s="125"/>
      <c r="I742" s="70"/>
      <c r="J742" s="148"/>
    </row>
    <row r="743" spans="2:10" ht="15.75" x14ac:dyDescent="0.25">
      <c r="B743" s="45"/>
      <c r="G743" s="143"/>
      <c r="H743" s="125"/>
      <c r="I743" s="71"/>
      <c r="J743" s="148"/>
    </row>
    <row r="744" spans="2:10" ht="15.75" x14ac:dyDescent="0.25">
      <c r="B744" s="45"/>
      <c r="G744" s="143"/>
      <c r="H744" s="125" t="s">
        <v>642</v>
      </c>
      <c r="I744" s="71"/>
      <c r="J744" s="148"/>
    </row>
    <row r="745" spans="2:10" ht="15.75" x14ac:dyDescent="0.25">
      <c r="B745" s="45"/>
      <c r="G745" s="143"/>
      <c r="H745" s="124" t="s">
        <v>685</v>
      </c>
      <c r="I745" s="70">
        <v>2</v>
      </c>
      <c r="J745" s="149">
        <v>2542.2199999999998</v>
      </c>
    </row>
    <row r="746" spans="2:10" ht="15.75" x14ac:dyDescent="0.25">
      <c r="B746" s="45"/>
      <c r="G746" s="143"/>
      <c r="H746" s="124" t="s">
        <v>643</v>
      </c>
      <c r="I746" s="70">
        <v>5</v>
      </c>
      <c r="J746" s="149">
        <v>7572.51</v>
      </c>
    </row>
    <row r="747" spans="2:10" ht="15.75" x14ac:dyDescent="0.25">
      <c r="B747" s="45"/>
      <c r="G747" s="143"/>
      <c r="H747" s="125" t="s">
        <v>637</v>
      </c>
      <c r="I747" s="70"/>
      <c r="J747" s="148">
        <f>SUM(J745:J746)</f>
        <v>10114.73</v>
      </c>
    </row>
    <row r="748" spans="2:10" ht="16.5" thickBot="1" x14ac:dyDescent="0.3">
      <c r="B748" s="45"/>
      <c r="G748" s="143"/>
      <c r="H748" s="151"/>
      <c r="I748" s="129"/>
      <c r="J748" s="152"/>
    </row>
    <row r="749" spans="2:10" ht="16.5" thickBot="1" x14ac:dyDescent="0.3">
      <c r="B749" s="45"/>
      <c r="G749" s="143"/>
      <c r="H749" s="210" t="s">
        <v>644</v>
      </c>
      <c r="I749" s="208"/>
      <c r="J749" s="213">
        <v>158326.66</v>
      </c>
    </row>
    <row r="750" spans="2:10" ht="15.75" x14ac:dyDescent="0.25">
      <c r="B750" s="45"/>
      <c r="G750" s="143"/>
      <c r="H750" s="153"/>
      <c r="I750" s="130"/>
      <c r="J750" s="145"/>
    </row>
    <row r="751" spans="2:10" ht="15.75" x14ac:dyDescent="0.25">
      <c r="B751" s="45"/>
      <c r="G751" s="143"/>
      <c r="H751" s="125"/>
      <c r="I751" s="71"/>
      <c r="J751" s="146"/>
    </row>
    <row r="752" spans="2:10" ht="15.75" x14ac:dyDescent="0.25">
      <c r="B752" s="45"/>
      <c r="G752" s="143"/>
      <c r="H752" s="125" t="s">
        <v>645</v>
      </c>
      <c r="I752" s="61"/>
      <c r="J752" s="146"/>
    </row>
    <row r="753" spans="2:10" ht="15.75" x14ac:dyDescent="0.25">
      <c r="B753" s="45"/>
      <c r="G753" s="143"/>
      <c r="H753" s="123" t="s">
        <v>660</v>
      </c>
      <c r="I753" s="69">
        <v>2</v>
      </c>
      <c r="J753" s="147">
        <v>1600</v>
      </c>
    </row>
    <row r="754" spans="2:10" ht="15.75" x14ac:dyDescent="0.25">
      <c r="B754" s="45"/>
      <c r="G754" s="143"/>
      <c r="H754" s="123" t="s">
        <v>694</v>
      </c>
      <c r="I754" s="69">
        <v>1</v>
      </c>
      <c r="J754" s="147">
        <v>500</v>
      </c>
    </row>
    <row r="755" spans="2:10" ht="15.75" x14ac:dyDescent="0.25">
      <c r="B755" s="45"/>
      <c r="G755" s="143"/>
      <c r="H755" s="123" t="s">
        <v>646</v>
      </c>
      <c r="I755" s="69">
        <v>2</v>
      </c>
      <c r="J755" s="147">
        <v>1600</v>
      </c>
    </row>
    <row r="756" spans="2:10" ht="15.75" x14ac:dyDescent="0.25">
      <c r="B756" s="45"/>
      <c r="G756" s="143"/>
      <c r="H756" s="123" t="s">
        <v>680</v>
      </c>
      <c r="I756" s="69">
        <v>1</v>
      </c>
      <c r="J756" s="147">
        <v>2000</v>
      </c>
    </row>
    <row r="757" spans="2:10" ht="15.75" x14ac:dyDescent="0.25">
      <c r="B757" s="45"/>
      <c r="G757" s="143"/>
      <c r="H757" s="123" t="s">
        <v>647</v>
      </c>
      <c r="I757" s="69">
        <v>6</v>
      </c>
      <c r="J757" s="147">
        <v>3000</v>
      </c>
    </row>
    <row r="758" spans="2:10" ht="15.75" x14ac:dyDescent="0.25">
      <c r="B758" s="45"/>
      <c r="G758" s="143"/>
      <c r="H758" s="123" t="s">
        <v>686</v>
      </c>
      <c r="I758" s="69">
        <v>1</v>
      </c>
      <c r="J758" s="147">
        <v>1500</v>
      </c>
    </row>
    <row r="759" spans="2:10" ht="15.75" x14ac:dyDescent="0.25">
      <c r="B759" s="45"/>
      <c r="G759" s="143"/>
      <c r="H759" s="123" t="s">
        <v>702</v>
      </c>
      <c r="I759" s="69">
        <v>1</v>
      </c>
      <c r="J759" s="147">
        <v>500</v>
      </c>
    </row>
    <row r="760" spans="2:10" ht="15.75" x14ac:dyDescent="0.25">
      <c r="B760" s="45"/>
      <c r="G760" s="143"/>
      <c r="H760" s="123" t="s">
        <v>703</v>
      </c>
      <c r="I760" s="69">
        <v>4</v>
      </c>
      <c r="J760" s="147">
        <v>4000</v>
      </c>
    </row>
    <row r="761" spans="2:10" ht="16.5" thickBot="1" x14ac:dyDescent="0.3">
      <c r="B761" s="45"/>
      <c r="G761" s="143"/>
      <c r="H761" s="123" t="s">
        <v>648</v>
      </c>
      <c r="I761" s="69">
        <v>7</v>
      </c>
      <c r="J761" s="147">
        <v>3500</v>
      </c>
    </row>
    <row r="762" spans="2:10" ht="16.5" thickBot="1" x14ac:dyDescent="0.3">
      <c r="B762" s="45"/>
      <c r="G762" s="143"/>
      <c r="H762" s="207" t="s">
        <v>637</v>
      </c>
      <c r="I762" s="214"/>
      <c r="J762" s="213">
        <f>SUM(J753:J761)</f>
        <v>18200</v>
      </c>
    </row>
    <row r="763" spans="2:10" ht="15.75" x14ac:dyDescent="0.25">
      <c r="B763" s="45"/>
      <c r="G763" s="143"/>
      <c r="H763" s="153"/>
      <c r="I763" s="130"/>
      <c r="J763" s="145"/>
    </row>
    <row r="764" spans="2:10" ht="16.5" thickBot="1" x14ac:dyDescent="0.3">
      <c r="B764" s="45"/>
      <c r="G764" s="143"/>
      <c r="H764" s="151"/>
      <c r="I764" s="129"/>
      <c r="J764" s="152"/>
    </row>
    <row r="765" spans="2:10" ht="16.5" thickBot="1" x14ac:dyDescent="0.3">
      <c r="B765" s="45"/>
      <c r="G765" s="143"/>
      <c r="H765" s="215" t="s">
        <v>704</v>
      </c>
      <c r="I765" s="216"/>
      <c r="J765" s="213">
        <v>500</v>
      </c>
    </row>
    <row r="766" spans="2:10" ht="15.75" x14ac:dyDescent="0.25">
      <c r="B766" s="45"/>
      <c r="G766" s="143"/>
      <c r="H766" s="153"/>
      <c r="I766" s="130"/>
      <c r="J766" s="145"/>
    </row>
    <row r="767" spans="2:10" ht="16.5" thickBot="1" x14ac:dyDescent="0.3">
      <c r="B767" s="45"/>
      <c r="G767" s="143"/>
      <c r="H767" s="151"/>
      <c r="I767" s="129"/>
      <c r="J767" s="152"/>
    </row>
    <row r="768" spans="2:10" ht="16.5" thickBot="1" x14ac:dyDescent="0.3">
      <c r="B768" s="45"/>
      <c r="G768" s="143"/>
      <c r="H768" s="210" t="s">
        <v>649</v>
      </c>
      <c r="I768" s="208"/>
      <c r="J768" s="213">
        <v>5373.28</v>
      </c>
    </row>
    <row r="769" spans="2:10" ht="15.75" x14ac:dyDescent="0.25">
      <c r="B769" s="45"/>
      <c r="G769" s="143"/>
      <c r="H769" s="155"/>
      <c r="I769" s="128"/>
      <c r="J769" s="145"/>
    </row>
    <row r="770" spans="2:10" ht="16.5" thickBot="1" x14ac:dyDescent="0.3">
      <c r="B770" s="45"/>
      <c r="G770" s="143"/>
      <c r="H770" s="156"/>
      <c r="I770" s="132"/>
      <c r="J770" s="152"/>
    </row>
    <row r="771" spans="2:10" ht="16.5" thickBot="1" x14ac:dyDescent="0.3">
      <c r="B771" s="45"/>
      <c r="G771" s="143"/>
      <c r="H771" s="210" t="s">
        <v>650</v>
      </c>
      <c r="I771" s="208"/>
      <c r="J771" s="213">
        <v>86875.29</v>
      </c>
    </row>
    <row r="772" spans="2:10" ht="15.75" x14ac:dyDescent="0.25">
      <c r="B772" s="45"/>
      <c r="G772" s="143"/>
      <c r="H772" s="158"/>
      <c r="I772" s="133"/>
      <c r="J772" s="145"/>
    </row>
    <row r="773" spans="2:10" ht="16.5" thickBot="1" x14ac:dyDescent="0.3">
      <c r="B773" s="45"/>
      <c r="G773" s="143"/>
      <c r="H773" s="159"/>
      <c r="I773" s="132"/>
      <c r="J773" s="152"/>
    </row>
    <row r="774" spans="2:10" ht="16.5" thickBot="1" x14ac:dyDescent="0.3">
      <c r="B774" s="45"/>
      <c r="G774" s="143"/>
      <c r="H774" s="207" t="s">
        <v>651</v>
      </c>
      <c r="I774" s="208"/>
      <c r="J774" s="213">
        <v>1040349.7600000001</v>
      </c>
    </row>
    <row r="775" spans="2:10" ht="15.75" x14ac:dyDescent="0.25">
      <c r="B775" s="45"/>
      <c r="G775" s="143"/>
      <c r="H775" s="153"/>
      <c r="I775" s="133"/>
      <c r="J775" s="145"/>
    </row>
    <row r="776" spans="2:10" ht="16.5" thickBot="1" x14ac:dyDescent="0.3">
      <c r="B776" s="45"/>
      <c r="G776" s="143"/>
      <c r="H776" s="151"/>
      <c r="I776" s="134"/>
      <c r="J776" s="152"/>
    </row>
    <row r="777" spans="2:10" ht="16.5" thickBot="1" x14ac:dyDescent="0.3">
      <c r="B777" s="45"/>
      <c r="G777" s="143"/>
      <c r="H777" s="210" t="s">
        <v>705</v>
      </c>
      <c r="I777" s="217"/>
      <c r="J777" s="213">
        <v>1400</v>
      </c>
    </row>
    <row r="778" spans="2:10" ht="15.75" x14ac:dyDescent="0.25">
      <c r="B778" s="45"/>
      <c r="G778" s="143"/>
      <c r="H778" s="153"/>
      <c r="I778" s="133"/>
      <c r="J778" s="145"/>
    </row>
    <row r="779" spans="2:10" ht="16.5" thickBot="1" x14ac:dyDescent="0.3">
      <c r="B779" s="45"/>
      <c r="G779" s="143"/>
      <c r="H779" s="151"/>
      <c r="I779" s="134"/>
      <c r="J779" s="152"/>
    </row>
    <row r="780" spans="2:10" ht="16.5" thickBot="1" x14ac:dyDescent="0.3">
      <c r="B780" s="45"/>
      <c r="G780" s="143"/>
      <c r="H780" s="207" t="s">
        <v>652</v>
      </c>
      <c r="I780" s="208"/>
      <c r="J780" s="213">
        <v>157850</v>
      </c>
    </row>
    <row r="781" spans="2:10" ht="15.75" x14ac:dyDescent="0.25">
      <c r="B781" s="45"/>
      <c r="G781" s="143"/>
      <c r="H781" s="158"/>
      <c r="I781" s="128"/>
      <c r="J781" s="145"/>
    </row>
    <row r="782" spans="2:10" ht="16.5" thickBot="1" x14ac:dyDescent="0.3">
      <c r="B782" s="45"/>
      <c r="G782" s="143"/>
      <c r="H782" s="159"/>
      <c r="I782" s="132"/>
      <c r="J782" s="152"/>
    </row>
    <row r="783" spans="2:10" ht="16.5" thickBot="1" x14ac:dyDescent="0.3">
      <c r="B783" s="45"/>
      <c r="G783" s="143"/>
      <c r="H783" s="207" t="s">
        <v>653</v>
      </c>
      <c r="I783" s="208"/>
      <c r="J783" s="213">
        <v>103200</v>
      </c>
    </row>
    <row r="784" spans="2:10" ht="15.75" x14ac:dyDescent="0.25">
      <c r="B784" s="45"/>
      <c r="G784" s="143"/>
      <c r="H784" s="158"/>
      <c r="I784" s="133"/>
      <c r="J784" s="145"/>
    </row>
    <row r="785" spans="2:10" ht="15.75" x14ac:dyDescent="0.25">
      <c r="B785" s="45"/>
      <c r="G785" s="143"/>
      <c r="H785" s="126"/>
      <c r="I785" s="69"/>
      <c r="J785" s="146"/>
    </row>
    <row r="786" spans="2:10" ht="15.75" x14ac:dyDescent="0.25">
      <c r="B786" s="45"/>
      <c r="G786" s="143"/>
      <c r="H786" s="126" t="s">
        <v>681</v>
      </c>
      <c r="I786" s="69"/>
      <c r="J786" s="146"/>
    </row>
    <row r="787" spans="2:10" ht="16.5" thickBot="1" x14ac:dyDescent="0.3">
      <c r="B787" s="45"/>
      <c r="G787" s="143"/>
      <c r="H787" s="154" t="s">
        <v>695</v>
      </c>
      <c r="I787" s="134">
        <v>1</v>
      </c>
      <c r="J787" s="161">
        <v>10000</v>
      </c>
    </row>
    <row r="788" spans="2:10" ht="16.5" thickBot="1" x14ac:dyDescent="0.3">
      <c r="B788" s="45"/>
      <c r="G788" s="143"/>
      <c r="H788" s="215" t="s">
        <v>637</v>
      </c>
      <c r="I788" s="218"/>
      <c r="J788" s="213">
        <v>10000</v>
      </c>
    </row>
    <row r="789" spans="2:10" ht="15.75" x14ac:dyDescent="0.25">
      <c r="B789" s="45"/>
      <c r="G789" s="143"/>
      <c r="H789" s="155"/>
      <c r="I789" s="133"/>
      <c r="J789" s="145"/>
    </row>
    <row r="790" spans="2:10" ht="16.5" thickBot="1" x14ac:dyDescent="0.3">
      <c r="B790" s="45"/>
      <c r="G790" s="143"/>
      <c r="H790" s="156"/>
      <c r="I790" s="134"/>
      <c r="J790" s="152"/>
    </row>
    <row r="791" spans="2:10" ht="16.5" thickBot="1" x14ac:dyDescent="0.3">
      <c r="B791" s="45"/>
      <c r="G791" s="143"/>
      <c r="H791" s="210" t="s">
        <v>678</v>
      </c>
      <c r="I791" s="217"/>
      <c r="J791" s="213">
        <v>4800</v>
      </c>
    </row>
    <row r="792" spans="2:10" ht="15.75" x14ac:dyDescent="0.25">
      <c r="B792" s="45"/>
      <c r="G792" s="143"/>
      <c r="H792" s="155"/>
      <c r="I792" s="133"/>
      <c r="J792" s="145"/>
    </row>
    <row r="793" spans="2:10" ht="15.75" x14ac:dyDescent="0.25">
      <c r="B793" s="45"/>
      <c r="G793" s="143"/>
      <c r="H793" s="124"/>
      <c r="I793" s="69"/>
      <c r="J793" s="146"/>
    </row>
    <row r="794" spans="2:10" ht="15.75" x14ac:dyDescent="0.25">
      <c r="B794" s="45"/>
      <c r="G794" s="143"/>
      <c r="H794" s="126" t="s">
        <v>661</v>
      </c>
      <c r="I794" s="69"/>
      <c r="J794" s="147"/>
    </row>
    <row r="795" spans="2:10" ht="15.75" x14ac:dyDescent="0.25">
      <c r="B795" s="45"/>
      <c r="G795" s="143"/>
      <c r="H795" s="123" t="s">
        <v>706</v>
      </c>
      <c r="I795" s="69">
        <v>1</v>
      </c>
      <c r="J795" s="147">
        <v>6000</v>
      </c>
    </row>
    <row r="796" spans="2:10" ht="16.5" thickBot="1" x14ac:dyDescent="0.3">
      <c r="B796" s="45"/>
      <c r="G796" s="143"/>
      <c r="H796" s="123" t="s">
        <v>662</v>
      </c>
      <c r="I796" s="69">
        <v>2</v>
      </c>
      <c r="J796" s="147">
        <v>1800</v>
      </c>
    </row>
    <row r="797" spans="2:10" ht="16.5" thickBot="1" x14ac:dyDescent="0.3">
      <c r="B797" s="45"/>
      <c r="G797" s="143"/>
      <c r="H797" s="210" t="s">
        <v>637</v>
      </c>
      <c r="I797" s="217"/>
      <c r="J797" s="213">
        <v>7800</v>
      </c>
    </row>
    <row r="798" spans="2:10" ht="15.75" x14ac:dyDescent="0.25">
      <c r="B798" s="45"/>
      <c r="G798" s="143"/>
      <c r="H798" s="153"/>
      <c r="I798" s="133"/>
      <c r="J798" s="145"/>
    </row>
    <row r="799" spans="2:10" ht="15.75" x14ac:dyDescent="0.25">
      <c r="B799" s="45"/>
      <c r="G799" s="143"/>
      <c r="H799" s="124"/>
      <c r="I799" s="70"/>
      <c r="J799" s="147"/>
    </row>
    <row r="800" spans="2:10" ht="15.75" x14ac:dyDescent="0.25">
      <c r="B800" s="45"/>
      <c r="G800" s="143"/>
      <c r="H800" s="125" t="s">
        <v>654</v>
      </c>
      <c r="I800" s="70"/>
      <c r="J800" s="146"/>
    </row>
    <row r="801" spans="2:10" ht="15.75" x14ac:dyDescent="0.25">
      <c r="B801" s="45"/>
      <c r="G801" s="143"/>
      <c r="H801" s="123" t="s">
        <v>667</v>
      </c>
      <c r="I801" s="69">
        <v>3</v>
      </c>
      <c r="J801" s="147">
        <v>1500</v>
      </c>
    </row>
    <row r="802" spans="2:10" ht="16.5" thickBot="1" x14ac:dyDescent="0.3">
      <c r="B802" s="45"/>
      <c r="G802" s="143"/>
      <c r="H802" s="123" t="s">
        <v>668</v>
      </c>
      <c r="I802" s="69">
        <v>11</v>
      </c>
      <c r="J802" s="147">
        <v>16500</v>
      </c>
    </row>
    <row r="803" spans="2:10" ht="16.5" thickBot="1" x14ac:dyDescent="0.3">
      <c r="B803" s="45"/>
      <c r="G803" s="143"/>
      <c r="H803" s="207" t="s">
        <v>637</v>
      </c>
      <c r="I803" s="214"/>
      <c r="J803" s="213">
        <f>SUM(J801:J802)</f>
        <v>18000</v>
      </c>
    </row>
    <row r="804" spans="2:10" ht="15.75" x14ac:dyDescent="0.25">
      <c r="B804" s="45"/>
      <c r="G804" s="143"/>
      <c r="H804" s="123"/>
      <c r="I804" s="133"/>
      <c r="J804" s="145"/>
    </row>
    <row r="805" spans="2:10" ht="16.5" thickBot="1" x14ac:dyDescent="0.3">
      <c r="B805" s="45"/>
      <c r="G805" s="143"/>
      <c r="H805" s="154"/>
      <c r="I805" s="135"/>
      <c r="J805" s="163"/>
    </row>
    <row r="806" spans="2:10" ht="16.5" thickBot="1" x14ac:dyDescent="0.3">
      <c r="B806" s="45"/>
      <c r="G806" s="143"/>
      <c r="H806" s="162" t="s">
        <v>679</v>
      </c>
      <c r="I806" s="160"/>
      <c r="J806" s="131">
        <v>7500</v>
      </c>
    </row>
    <row r="807" spans="2:10" ht="15.75" x14ac:dyDescent="0.25">
      <c r="B807" s="45"/>
      <c r="G807" s="143"/>
      <c r="H807" s="164"/>
      <c r="I807" s="133"/>
      <c r="J807" s="145"/>
    </row>
    <row r="808" spans="2:10" ht="16.5" thickBot="1" x14ac:dyDescent="0.3">
      <c r="B808" s="45"/>
      <c r="G808" s="143"/>
      <c r="H808" s="123"/>
      <c r="I808" s="69"/>
      <c r="J808" s="147"/>
    </row>
    <row r="809" spans="2:10" ht="16.5" thickBot="1" x14ac:dyDescent="0.3">
      <c r="B809" s="45"/>
      <c r="G809" s="144"/>
      <c r="H809" s="165" t="s">
        <v>655</v>
      </c>
      <c r="I809" s="160"/>
      <c r="J809" s="131">
        <v>15474244.609999999</v>
      </c>
    </row>
    <row r="810" spans="2:10" ht="15.75" x14ac:dyDescent="0.25">
      <c r="B810" s="45"/>
      <c r="G810" s="144"/>
      <c r="H810" s="166"/>
      <c r="I810" s="133"/>
      <c r="J810" s="145"/>
    </row>
    <row r="811" spans="2:10" ht="16.5" thickBot="1" x14ac:dyDescent="0.3">
      <c r="B811" s="45"/>
      <c r="G811" s="144"/>
      <c r="H811" s="167"/>
      <c r="I811" s="134"/>
      <c r="J811" s="152"/>
    </row>
    <row r="812" spans="2:10" ht="16.5" thickBot="1" x14ac:dyDescent="0.3">
      <c r="B812" s="45"/>
      <c r="G812" s="144"/>
      <c r="H812" s="165" t="s">
        <v>656</v>
      </c>
      <c r="I812" s="160"/>
      <c r="J812" s="131">
        <v>28600</v>
      </c>
    </row>
    <row r="813" spans="2:10" ht="15.75" x14ac:dyDescent="0.25">
      <c r="B813" s="45"/>
      <c r="G813" s="144"/>
      <c r="H813" s="166"/>
      <c r="I813" s="133"/>
      <c r="J813" s="145"/>
    </row>
    <row r="814" spans="2:10" ht="16.5" thickBot="1" x14ac:dyDescent="0.3">
      <c r="B814" s="45"/>
      <c r="G814" s="144"/>
      <c r="H814" s="167"/>
      <c r="I814" s="132"/>
      <c r="J814" s="168"/>
    </row>
    <row r="815" spans="2:10" ht="15.75" x14ac:dyDescent="0.25">
      <c r="B815" s="45"/>
      <c r="G815" s="144"/>
      <c r="H815" s="195" t="s">
        <v>657</v>
      </c>
      <c r="I815" s="196"/>
      <c r="J815" s="197">
        <v>-5775.78</v>
      </c>
    </row>
    <row r="816" spans="2:10" ht="16.5" thickBot="1" x14ac:dyDescent="0.3">
      <c r="B816" s="45"/>
      <c r="G816" s="144"/>
      <c r="H816" s="167"/>
      <c r="I816" s="132"/>
      <c r="J816" s="132"/>
    </row>
    <row r="817" spans="2:11" ht="16.5" thickBot="1" x14ac:dyDescent="0.3">
      <c r="B817" s="45"/>
      <c r="G817" s="143"/>
      <c r="H817" s="165" t="s">
        <v>696</v>
      </c>
      <c r="I817" s="157"/>
      <c r="J817" s="169">
        <v>0.13000000000465661</v>
      </c>
    </row>
    <row r="818" spans="2:11" ht="15.75" x14ac:dyDescent="0.25">
      <c r="B818" s="45"/>
      <c r="G818" s="143"/>
      <c r="H818" s="166"/>
      <c r="I818" s="128"/>
      <c r="J818" s="170"/>
    </row>
    <row r="819" spans="2:11" ht="16.5" thickBot="1" x14ac:dyDescent="0.3">
      <c r="B819" s="45"/>
      <c r="G819" s="143"/>
      <c r="H819" s="171"/>
      <c r="I819" s="132"/>
      <c r="J819" s="172"/>
    </row>
    <row r="820" spans="2:11" ht="16.5" thickBot="1" x14ac:dyDescent="0.3">
      <c r="B820" s="45"/>
      <c r="G820" s="143"/>
      <c r="H820" s="207" t="s">
        <v>658</v>
      </c>
      <c r="I820" s="208"/>
      <c r="J820" s="209">
        <f>J697+J749+J762+J765+J768+J771+J774+J777+J780+J783+J788+J791+J797+J803+J806+J809+J812+J815+J817</f>
        <v>17634911.269999996</v>
      </c>
    </row>
    <row r="821" spans="2:11" x14ac:dyDescent="0.25">
      <c r="B821" s="45"/>
      <c r="G821" s="143"/>
      <c r="H821" s="143"/>
      <c r="I821" s="143"/>
      <c r="J821" s="143"/>
      <c r="K821" s="143"/>
    </row>
    <row r="822" spans="2:11" x14ac:dyDescent="0.25">
      <c r="B822" s="45"/>
      <c r="G822" s="144"/>
      <c r="H822" s="144"/>
      <c r="I822" s="144"/>
      <c r="J822" s="144"/>
      <c r="K822" s="144"/>
    </row>
    <row r="823" spans="2:11" x14ac:dyDescent="0.25">
      <c r="B823" s="45"/>
      <c r="G823" s="144"/>
      <c r="H823" s="144"/>
      <c r="I823" s="144"/>
      <c r="J823" s="144"/>
      <c r="K823" s="144"/>
    </row>
    <row r="824" spans="2:11" x14ac:dyDescent="0.25">
      <c r="B824" s="45"/>
      <c r="G824" s="144"/>
      <c r="H824" s="144"/>
      <c r="I824" s="144"/>
      <c r="J824" s="144"/>
      <c r="K824" s="144"/>
    </row>
    <row r="825" spans="2:11" x14ac:dyDescent="0.25">
      <c r="B825" s="45"/>
      <c r="G825" s="143"/>
      <c r="H825" s="143"/>
      <c r="I825" s="143"/>
      <c r="J825" s="143"/>
      <c r="K825" s="143"/>
    </row>
    <row r="826" spans="2:11" x14ac:dyDescent="0.25">
      <c r="B826" s="45"/>
      <c r="G826" s="143"/>
      <c r="H826" s="143"/>
      <c r="I826" s="143"/>
      <c r="J826" s="143"/>
      <c r="K826" s="143"/>
    </row>
    <row r="827" spans="2:11" ht="15.75" x14ac:dyDescent="0.25">
      <c r="B827" s="45"/>
      <c r="G827" s="143"/>
      <c r="H827" s="173"/>
      <c r="I827" s="174"/>
      <c r="J827" s="175"/>
    </row>
    <row r="828" spans="2:11" ht="15.75" x14ac:dyDescent="0.25">
      <c r="B828" s="45"/>
      <c r="G828" s="143"/>
      <c r="H828" s="173"/>
      <c r="I828" s="174"/>
      <c r="J828" s="175"/>
    </row>
    <row r="829" spans="2:11" ht="15.75" x14ac:dyDescent="0.25">
      <c r="B829" s="45"/>
      <c r="G829" s="143"/>
      <c r="H829" s="173"/>
      <c r="I829" s="174"/>
      <c r="J829" s="175"/>
    </row>
    <row r="830" spans="2:11" ht="15.75" x14ac:dyDescent="0.25">
      <c r="B830" s="45"/>
      <c r="G830" s="143"/>
      <c r="H830" s="173"/>
      <c r="I830" s="174"/>
      <c r="J830" s="175"/>
    </row>
    <row r="831" spans="2:11" ht="15.75" x14ac:dyDescent="0.25">
      <c r="B831" s="45"/>
      <c r="G831" s="143"/>
      <c r="H831" s="173"/>
      <c r="I831" s="174"/>
      <c r="J831" s="175"/>
    </row>
    <row r="832" spans="2:11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  <row r="1245" spans="2:2" x14ac:dyDescent="0.25">
      <c r="B1245" s="45"/>
    </row>
    <row r="1246" spans="2:2" x14ac:dyDescent="0.25">
      <c r="B1246" s="45"/>
    </row>
  </sheetData>
  <mergeCells count="546">
    <mergeCell ref="N23:N25"/>
    <mergeCell ref="G402:I402"/>
    <mergeCell ref="G536:I536"/>
    <mergeCell ref="G538:I538"/>
    <mergeCell ref="G539:I539"/>
    <mergeCell ref="B540:I540"/>
    <mergeCell ref="G541:I541"/>
    <mergeCell ref="G547:H547"/>
    <mergeCell ref="G665:H665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401:I401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32:I332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0:I290"/>
    <mergeCell ref="G291:I291"/>
    <mergeCell ref="G292:I292"/>
    <mergeCell ref="G293:I293"/>
    <mergeCell ref="G288:I288"/>
    <mergeCell ref="G273:I273"/>
    <mergeCell ref="G275:I275"/>
    <mergeCell ref="G276:I276"/>
    <mergeCell ref="G277:I277"/>
    <mergeCell ref="G295:I295"/>
    <mergeCell ref="G296:I296"/>
    <mergeCell ref="G298:I298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52:I352"/>
    <mergeCell ref="G353:I353"/>
    <mergeCell ref="G354:I354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G396:I396"/>
    <mergeCell ref="G369:I369"/>
    <mergeCell ref="G403:I403"/>
    <mergeCell ref="G404:I404"/>
    <mergeCell ref="G405:I405"/>
    <mergeCell ref="G407:I407"/>
    <mergeCell ref="G408:I408"/>
    <mergeCell ref="G409:I409"/>
    <mergeCell ref="G410:I410"/>
    <mergeCell ref="G411:I411"/>
    <mergeCell ref="G412:I412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3:J693"/>
    <mergeCell ref="H695:J695"/>
    <mergeCell ref="H681:J681"/>
    <mergeCell ref="H688:J688"/>
    <mergeCell ref="H689:J689"/>
    <mergeCell ref="H690:J690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2:J692"/>
    <mergeCell ref="G676:I676"/>
    <mergeCell ref="G677:I677"/>
    <mergeCell ref="G678:I678"/>
    <mergeCell ref="G666:H666"/>
  </mergeCells>
  <pageMargins left="0.25" right="0.25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2024-10-07T13:36:51Z</cp:lastPrinted>
  <dcterms:created xsi:type="dcterms:W3CDTF">2018-12-05T11:15:03Z</dcterms:created>
  <dcterms:modified xsi:type="dcterms:W3CDTF">2024-10-07T13:37:45Z</dcterms:modified>
</cp:coreProperties>
</file>