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20" windowWidth="24675" windowHeight="1180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B13" i="1" l="1"/>
  <c r="C13" i="1" s="1"/>
  <c r="C15" i="1"/>
  <c r="C17" i="1"/>
  <c r="C19" i="1"/>
  <c r="C34" i="1"/>
  <c r="C12" i="1" l="1"/>
  <c r="C76" i="1" s="1"/>
  <c r="C85" i="1" s="1"/>
  <c r="B12" i="1"/>
  <c r="B76" i="1" s="1"/>
  <c r="B85" i="1" s="1"/>
</calcChain>
</file>

<file path=xl/sharedStrings.xml><?xml version="1.0" encoding="utf-8"?>
<sst xmlns="http://schemas.openxmlformats.org/spreadsheetml/2006/main" count="87" uniqueCount="87">
  <si>
    <t>SERVICIO NACIONAL DE SALUD</t>
  </si>
  <si>
    <t>HOSPITAL TRAUMATOLOGICO Y QUIRURGICO PROFESOR JUAN BOSCH</t>
  </si>
  <si>
    <t>Año 2022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</si>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</sst>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_);_(* \(#,##0.0\);_(* &quot;-&quot;??_);_(@_)"/>
    <numFmt numFmtId="165" formatCode="_-* #.##0.0\ _€_-;\-* #.##0.0\ _€_-;_-* &quot;-&quot;?\ _€_-;_-@_-"/>
    <numFmt numFmtId="166" formatCode="_(* #,##0_);_(* \(#,##0\);_(* &quot;-&quot;??_);_(@_)"/>
    <numFmt numFmtId="167" formatCode="_(* #,##0.0_);_(* \(#,##0.0\);_(* &quot;-&quot;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vertical="center" wrapText="1" readingOrder="1"/>
    </xf>
    <xf numFmtId="0" fontId="4" fillId="0" borderId="0" xfId="0" applyFont="1" applyAlignment="1">
      <alignment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vertical="top" wrapText="1" readingOrder="1"/>
    </xf>
    <xf numFmtId="0" fontId="5" fillId="0" borderId="0" xfId="0" applyFont="1" applyAlignment="1">
      <alignment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2" borderId="0" xfId="0" applyFill="1"/>
    <xf numFmtId="0" fontId="3" fillId="0" borderId="2" xfId="0" applyFont="1" applyBorder="1" applyAlignment="1">
      <alignment horizontal="left"/>
    </xf>
    <xf numFmtId="164" fontId="3" fillId="0" borderId="2" xfId="0" applyNumberFormat="1" applyFont="1" applyBorder="1"/>
    <xf numFmtId="4" fontId="3" fillId="0" borderId="2" xfId="0" applyNumberFormat="1" applyFont="1" applyBorder="1"/>
    <xf numFmtId="165" fontId="0" fillId="2" borderId="0" xfId="0" applyNumberFormat="1" applyFill="1"/>
    <xf numFmtId="0" fontId="0" fillId="0" borderId="0" xfId="0" applyAlignment="1">
      <alignment horizontal="left" indent="2"/>
    </xf>
    <xf numFmtId="164" fontId="0" fillId="0" borderId="0" xfId="0" applyNumberFormat="1"/>
    <xf numFmtId="4" fontId="0" fillId="0" borderId="0" xfId="0" applyNumberFormat="1"/>
    <xf numFmtId="4" fontId="0" fillId="2" borderId="0" xfId="0" applyNumberFormat="1" applyFill="1"/>
    <xf numFmtId="166" fontId="0" fillId="0" borderId="0" xfId="0" applyNumberFormat="1" applyAlignment="1">
      <alignment vertical="center" wrapText="1"/>
    </xf>
    <xf numFmtId="167" fontId="3" fillId="0" borderId="0" xfId="0" applyNumberFormat="1" applyFont="1"/>
    <xf numFmtId="166" fontId="3" fillId="0" borderId="0" xfId="0" applyNumberFormat="1" applyFont="1" applyAlignment="1">
      <alignment vertical="center" wrapText="1"/>
    </xf>
    <xf numFmtId="0" fontId="2" fillId="3" borderId="3" xfId="0" applyFont="1" applyFill="1" applyBorder="1" applyAlignment="1">
      <alignment vertical="center"/>
    </xf>
    <xf numFmtId="164" fontId="3" fillId="3" borderId="3" xfId="0" applyNumberFormat="1" applyFont="1" applyFill="1" applyBorder="1"/>
    <xf numFmtId="43" fontId="0" fillId="0" borderId="0" xfId="0" applyNumberFormat="1"/>
    <xf numFmtId="0" fontId="0" fillId="0" borderId="4" xfId="0" applyBorder="1" applyAlignment="1">
      <alignment vertical="center"/>
    </xf>
    <xf numFmtId="0" fontId="3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4" fontId="2" fillId="3" borderId="5" xfId="1" applyNumberFormat="1" applyFont="1" applyFill="1" applyBorder="1" applyAlignment="1">
      <alignment horizontal="center" vertical="center" wrapText="1"/>
    </xf>
    <xf numFmtId="4" fontId="2" fillId="3" borderId="6" xfId="1" applyNumberFormat="1" applyFont="1" applyFill="1" applyBorder="1" applyAlignment="1">
      <alignment horizontal="center" vertical="center" wrapText="1"/>
    </xf>
    <xf numFmtId="43" fontId="2" fillId="3" borderId="7" xfId="1" applyFont="1" applyFill="1" applyBorder="1" applyAlignment="1">
      <alignment horizontal="center" vertical="center" wrapText="1"/>
    </xf>
    <xf numFmtId="43" fontId="2" fillId="3" borderId="8" xfId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781051</xdr:colOff>
      <xdr:row>2</xdr:row>
      <xdr:rowOff>142875</xdr:rowOff>
    </xdr:from>
    <xdr:to>
      <xdr:col>3</xdr:col>
      <xdr:colOff>133350</xdr:colOff>
      <xdr:row>5</xdr:row>
      <xdr:rowOff>9525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xmlns="" id="{A6F450D9-7367-47D8-B377-85C71A2CF24E}"/>
            </a:ext>
          </a:extLst>
        </xdr:cNvPr>
        <xdr:cNvSpPr txBox="1"/>
      </xdr:nvSpPr>
      <xdr:spPr>
        <a:xfrm>
          <a:off x="9363076" y="5238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0</xdr:colOff>
      <xdr:row>2</xdr:row>
      <xdr:rowOff>161925</xdr:rowOff>
    </xdr:from>
    <xdr:to>
      <xdr:col>0</xdr:col>
      <xdr:colOff>1504949</xdr:colOff>
      <xdr:row>5</xdr:row>
      <xdr:rowOff>28575</xdr:rowOff>
    </xdr:to>
    <xdr:sp macro="" textlink="">
      <xdr:nvSpPr>
        <xdr:cNvPr id="3" name="CuadroTexto 4">
          <a:extLst>
            <a:ext uri="{FF2B5EF4-FFF2-40B4-BE49-F238E27FC236}">
              <a16:creationId xmlns:a16="http://schemas.microsoft.com/office/drawing/2014/main" xmlns="" id="{6BC71BE7-DDCC-474B-9577-BDC67CFBA905}"/>
            </a:ext>
          </a:extLst>
        </xdr:cNvPr>
        <xdr:cNvSpPr txBox="1"/>
      </xdr:nvSpPr>
      <xdr:spPr>
        <a:xfrm>
          <a:off x="1390650" y="5429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2</xdr:row>
      <xdr:rowOff>180976</xdr:rowOff>
    </xdr:from>
    <xdr:to>
      <xdr:col>0</xdr:col>
      <xdr:colOff>923924</xdr:colOff>
      <xdr:row>5</xdr:row>
      <xdr:rowOff>0</xdr:rowOff>
    </xdr:to>
    <xdr:pic>
      <xdr:nvPicPr>
        <xdr:cNvPr id="4" name="3 Imagen" descr="C:\Users\Mary\Desktop\NUEVO LOGO SNS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6" y="561976"/>
          <a:ext cx="1704974" cy="6476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771525</xdr:colOff>
      <xdr:row>2</xdr:row>
      <xdr:rowOff>123825</xdr:rowOff>
    </xdr:from>
    <xdr:to>
      <xdr:col>2</xdr:col>
      <xdr:colOff>476250</xdr:colOff>
      <xdr:row>5</xdr:row>
      <xdr:rowOff>0</xdr:rowOff>
    </xdr:to>
    <xdr:pic>
      <xdr:nvPicPr>
        <xdr:cNvPr id="5" name="4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3550" y="504825"/>
          <a:ext cx="1628775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93"/>
  <sheetViews>
    <sheetView tabSelected="1" zoomScaleNormal="100" workbookViewId="0">
      <selection activeCell="D4" sqref="D4"/>
    </sheetView>
  </sheetViews>
  <sheetFormatPr baseColWidth="10" defaultColWidth="11.42578125" defaultRowHeight="15" x14ac:dyDescent="0.25"/>
  <cols>
    <col min="1" max="1" width="105.85546875" customWidth="1"/>
    <col min="2" max="2" width="17.5703125" customWidth="1"/>
    <col min="3" max="3" width="16.7109375" style="27" customWidth="1"/>
    <col min="4" max="4" width="18.140625" customWidth="1"/>
  </cols>
  <sheetData>
    <row r="3" spans="1:14" ht="28.5" customHeight="1" x14ac:dyDescent="0.25">
      <c r="A3" s="1" t="s">
        <v>0</v>
      </c>
      <c r="B3" s="2"/>
      <c r="C3" s="2"/>
      <c r="D3" s="3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21" customHeight="1" x14ac:dyDescent="0.25">
      <c r="A4" s="5" t="s">
        <v>1</v>
      </c>
      <c r="B4" s="6"/>
      <c r="C4" s="6"/>
      <c r="D4" s="7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ht="15.75" x14ac:dyDescent="0.25">
      <c r="A5" s="9" t="s">
        <v>2</v>
      </c>
      <c r="B5" s="10"/>
      <c r="C5" s="10"/>
      <c r="D5" s="11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15.75" customHeight="1" x14ac:dyDescent="0.25">
      <c r="A6" s="13" t="s">
        <v>3</v>
      </c>
      <c r="B6" s="14"/>
      <c r="C6" s="14"/>
      <c r="D6" s="15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15.75" customHeight="1" x14ac:dyDescent="0.25">
      <c r="A7" s="13" t="s">
        <v>4</v>
      </c>
      <c r="B7" s="14"/>
      <c r="C7" s="14"/>
      <c r="D7" s="17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x14ac:dyDescent="0.25">
      <c r="A8" s="18"/>
      <c r="B8" s="19"/>
      <c r="C8" s="19"/>
      <c r="D8" s="20"/>
    </row>
    <row r="9" spans="1:14" ht="15" customHeight="1" x14ac:dyDescent="0.25">
      <c r="A9" s="42" t="s">
        <v>5</v>
      </c>
      <c r="B9" s="40" t="s">
        <v>6</v>
      </c>
      <c r="C9" s="38" t="s">
        <v>7</v>
      </c>
      <c r="D9" s="20"/>
    </row>
    <row r="10" spans="1:14" x14ac:dyDescent="0.25">
      <c r="A10" s="43"/>
      <c r="B10" s="41"/>
      <c r="C10" s="39"/>
      <c r="D10" s="20"/>
    </row>
    <row r="11" spans="1:14" x14ac:dyDescent="0.25">
      <c r="A11" s="21" t="s">
        <v>8</v>
      </c>
      <c r="B11" s="22"/>
      <c r="C11" s="23"/>
      <c r="D11" s="20"/>
    </row>
    <row r="12" spans="1:14" x14ac:dyDescent="0.25">
      <c r="A12" s="18" t="s">
        <v>9</v>
      </c>
      <c r="B12" s="19">
        <f>+B13+B14+B15+B16+B17</f>
        <v>394519645</v>
      </c>
      <c r="C12" s="19">
        <f>+C13+C14+C15+C16+C17</f>
        <v>398736456.58999997</v>
      </c>
      <c r="D12" s="24"/>
    </row>
    <row r="13" spans="1:14" x14ac:dyDescent="0.25">
      <c r="A13" s="25" t="s">
        <v>10</v>
      </c>
      <c r="B13" s="26">
        <f>331018133+18900000</f>
        <v>349918133</v>
      </c>
      <c r="C13" s="27">
        <f>+B13+3408258.96+284021.58</f>
        <v>353610413.53999996</v>
      </c>
      <c r="D13" s="28"/>
    </row>
    <row r="14" spans="1:14" x14ac:dyDescent="0.25">
      <c r="A14" s="25" t="s">
        <v>11</v>
      </c>
      <c r="B14" s="26">
        <v>510600</v>
      </c>
      <c r="C14" s="27">
        <v>510600</v>
      </c>
      <c r="D14" s="20"/>
    </row>
    <row r="15" spans="1:14" x14ac:dyDescent="0.25">
      <c r="A15" s="25" t="s">
        <v>12</v>
      </c>
      <c r="B15" s="26">
        <v>1100000</v>
      </c>
      <c r="C15" s="27">
        <f>+B15</f>
        <v>1100000</v>
      </c>
      <c r="D15" s="20"/>
    </row>
    <row r="16" spans="1:14" x14ac:dyDescent="0.25">
      <c r="A16" s="25" t="s">
        <v>13</v>
      </c>
      <c r="B16" s="26">
        <v>0</v>
      </c>
      <c r="C16" s="27">
        <v>0</v>
      </c>
      <c r="D16" s="20"/>
    </row>
    <row r="17" spans="1:4" x14ac:dyDescent="0.25">
      <c r="A17" s="25" t="s">
        <v>14</v>
      </c>
      <c r="B17" s="26">
        <v>42990912</v>
      </c>
      <c r="C17" s="27">
        <f>42990912+239405.96+239734.33+45390.76</f>
        <v>43515443.049999997</v>
      </c>
      <c r="D17" s="20"/>
    </row>
    <row r="18" spans="1:4" x14ac:dyDescent="0.25">
      <c r="A18" s="18" t="s">
        <v>15</v>
      </c>
      <c r="B18" s="19">
        <v>39116000</v>
      </c>
      <c r="C18" s="19">
        <v>39116000</v>
      </c>
      <c r="D18" s="20"/>
    </row>
    <row r="19" spans="1:4" x14ac:dyDescent="0.25">
      <c r="A19" s="25" t="s">
        <v>16</v>
      </c>
      <c r="B19" s="29">
        <v>4750000</v>
      </c>
      <c r="C19" s="27">
        <f>4750000+100000</f>
        <v>4850000</v>
      </c>
    </row>
    <row r="20" spans="1:4" x14ac:dyDescent="0.25">
      <c r="A20" s="25" t="s">
        <v>17</v>
      </c>
      <c r="B20" s="29">
        <v>4100000</v>
      </c>
      <c r="C20" s="27">
        <v>4100000</v>
      </c>
    </row>
    <row r="21" spans="1:4" x14ac:dyDescent="0.25">
      <c r="A21" s="25" t="s">
        <v>18</v>
      </c>
      <c r="B21" s="29">
        <v>600000</v>
      </c>
      <c r="C21" s="27">
        <v>600000</v>
      </c>
    </row>
    <row r="22" spans="1:4" x14ac:dyDescent="0.25">
      <c r="A22" s="25" t="s">
        <v>19</v>
      </c>
      <c r="B22" s="29">
        <v>0</v>
      </c>
      <c r="C22" s="27">
        <v>0</v>
      </c>
    </row>
    <row r="23" spans="1:4" x14ac:dyDescent="0.25">
      <c r="A23" s="25" t="s">
        <v>20</v>
      </c>
      <c r="B23" s="29">
        <v>5950000</v>
      </c>
      <c r="C23" s="27">
        <v>5950000</v>
      </c>
    </row>
    <row r="24" spans="1:4" x14ac:dyDescent="0.25">
      <c r="A24" s="25" t="s">
        <v>21</v>
      </c>
      <c r="B24" s="29">
        <v>2000000</v>
      </c>
      <c r="C24" s="27">
        <v>2000000</v>
      </c>
    </row>
    <row r="25" spans="1:4" x14ac:dyDescent="0.25">
      <c r="A25" s="25" t="s">
        <v>22</v>
      </c>
      <c r="B25" s="29">
        <v>11966000</v>
      </c>
      <c r="C25" s="27">
        <v>11966000</v>
      </c>
    </row>
    <row r="26" spans="1:4" x14ac:dyDescent="0.25">
      <c r="A26" s="25" t="s">
        <v>23</v>
      </c>
      <c r="B26" s="29">
        <v>8950000</v>
      </c>
      <c r="C26" s="27">
        <v>8950000</v>
      </c>
    </row>
    <row r="27" spans="1:4" x14ac:dyDescent="0.25">
      <c r="A27" s="25" t="s">
        <v>24</v>
      </c>
      <c r="B27" s="29">
        <v>800000</v>
      </c>
      <c r="C27" s="27">
        <v>800000</v>
      </c>
    </row>
    <row r="28" spans="1:4" x14ac:dyDescent="0.25">
      <c r="A28" s="18" t="s">
        <v>25</v>
      </c>
      <c r="B28" s="19">
        <v>269858945</v>
      </c>
      <c r="C28" s="19">
        <v>269858945</v>
      </c>
    </row>
    <row r="29" spans="1:4" x14ac:dyDescent="0.25">
      <c r="A29" s="25" t="s">
        <v>26</v>
      </c>
      <c r="B29" s="29">
        <v>15575000</v>
      </c>
      <c r="C29" s="27">
        <v>15575000</v>
      </c>
    </row>
    <row r="30" spans="1:4" x14ac:dyDescent="0.25">
      <c r="A30" s="25" t="s">
        <v>27</v>
      </c>
      <c r="B30" s="29">
        <v>755000</v>
      </c>
      <c r="C30" s="27">
        <v>755000</v>
      </c>
    </row>
    <row r="31" spans="1:4" x14ac:dyDescent="0.25">
      <c r="A31" s="25" t="s">
        <v>28</v>
      </c>
      <c r="B31" s="29">
        <v>18992345</v>
      </c>
      <c r="C31" s="27">
        <v>18992345</v>
      </c>
    </row>
    <row r="32" spans="1:4" x14ac:dyDescent="0.25">
      <c r="A32" s="25" t="s">
        <v>29</v>
      </c>
      <c r="B32" s="29">
        <v>110000000</v>
      </c>
      <c r="C32" s="27">
        <v>110000000</v>
      </c>
    </row>
    <row r="33" spans="1:3" x14ac:dyDescent="0.25">
      <c r="A33" s="25" t="s">
        <v>30</v>
      </c>
      <c r="B33" s="29">
        <v>6235200</v>
      </c>
      <c r="C33" s="27">
        <v>6235200</v>
      </c>
    </row>
    <row r="34" spans="1:3" x14ac:dyDescent="0.25">
      <c r="A34" s="25" t="s">
        <v>31</v>
      </c>
      <c r="B34" s="29">
        <v>6621400</v>
      </c>
      <c r="C34" s="27">
        <f>6621400-400000+300000</f>
        <v>6521400</v>
      </c>
    </row>
    <row r="35" spans="1:3" x14ac:dyDescent="0.25">
      <c r="A35" s="25" t="s">
        <v>32</v>
      </c>
      <c r="B35" s="29">
        <v>76730000</v>
      </c>
      <c r="C35" s="27">
        <v>76730000</v>
      </c>
    </row>
    <row r="36" spans="1:3" x14ac:dyDescent="0.25">
      <c r="A36" s="25" t="s">
        <v>33</v>
      </c>
      <c r="B36" s="29">
        <v>0</v>
      </c>
      <c r="C36" s="27">
        <v>0</v>
      </c>
    </row>
    <row r="37" spans="1:3" x14ac:dyDescent="0.25">
      <c r="A37" s="25" t="s">
        <v>34</v>
      </c>
      <c r="B37" s="29">
        <v>34950000</v>
      </c>
      <c r="C37" s="27">
        <v>34950000</v>
      </c>
    </row>
    <row r="38" spans="1:3" x14ac:dyDescent="0.25">
      <c r="A38" s="18" t="s">
        <v>35</v>
      </c>
      <c r="B38" s="30">
        <v>900000</v>
      </c>
      <c r="C38" s="30">
        <v>900000</v>
      </c>
    </row>
    <row r="39" spans="1:3" x14ac:dyDescent="0.25">
      <c r="A39" s="25" t="s">
        <v>36</v>
      </c>
      <c r="B39" s="29">
        <v>900000</v>
      </c>
      <c r="C39" s="27">
        <v>900000</v>
      </c>
    </row>
    <row r="40" spans="1:3" x14ac:dyDescent="0.25">
      <c r="A40" s="25" t="s">
        <v>37</v>
      </c>
      <c r="B40" s="26"/>
    </row>
    <row r="41" spans="1:3" x14ac:dyDescent="0.25">
      <c r="A41" s="25" t="s">
        <v>38</v>
      </c>
      <c r="B41" s="26"/>
    </row>
    <row r="42" spans="1:3" x14ac:dyDescent="0.25">
      <c r="A42" s="25" t="s">
        <v>39</v>
      </c>
      <c r="B42" s="26"/>
    </row>
    <row r="43" spans="1:3" x14ac:dyDescent="0.25">
      <c r="A43" s="25" t="s">
        <v>40</v>
      </c>
      <c r="B43" s="26"/>
    </row>
    <row r="44" spans="1:3" x14ac:dyDescent="0.25">
      <c r="A44" s="25" t="s">
        <v>41</v>
      </c>
      <c r="B44" s="26"/>
    </row>
    <row r="45" spans="1:3" x14ac:dyDescent="0.25">
      <c r="A45" s="25" t="s">
        <v>42</v>
      </c>
      <c r="B45" s="26"/>
    </row>
    <row r="46" spans="1:3" x14ac:dyDescent="0.25">
      <c r="A46" s="25" t="s">
        <v>43</v>
      </c>
      <c r="B46" s="26"/>
    </row>
    <row r="47" spans="1:3" x14ac:dyDescent="0.25">
      <c r="A47" s="18" t="s">
        <v>44</v>
      </c>
      <c r="B47" s="19"/>
    </row>
    <row r="48" spans="1:3" x14ac:dyDescent="0.25">
      <c r="A48" s="25" t="s">
        <v>45</v>
      </c>
      <c r="B48" s="26"/>
    </row>
    <row r="49" spans="1:3" x14ac:dyDescent="0.25">
      <c r="A49" s="25" t="s">
        <v>46</v>
      </c>
      <c r="B49" s="26"/>
    </row>
    <row r="50" spans="1:3" x14ac:dyDescent="0.25">
      <c r="A50" s="25" t="s">
        <v>47</v>
      </c>
      <c r="B50" s="26"/>
    </row>
    <row r="51" spans="1:3" x14ac:dyDescent="0.25">
      <c r="A51" s="25" t="s">
        <v>48</v>
      </c>
      <c r="B51" s="26"/>
    </row>
    <row r="52" spans="1:3" x14ac:dyDescent="0.25">
      <c r="A52" s="25" t="s">
        <v>49</v>
      </c>
      <c r="B52" s="26"/>
    </row>
    <row r="53" spans="1:3" x14ac:dyDescent="0.25">
      <c r="A53" s="25" t="s">
        <v>50</v>
      </c>
      <c r="B53" s="26"/>
    </row>
    <row r="54" spans="1:3" x14ac:dyDescent="0.25">
      <c r="A54" s="18" t="s">
        <v>51</v>
      </c>
      <c r="B54" s="19">
        <v>65864370</v>
      </c>
      <c r="C54" s="19">
        <v>65864370</v>
      </c>
    </row>
    <row r="55" spans="1:3" x14ac:dyDescent="0.25">
      <c r="A55" s="25" t="s">
        <v>52</v>
      </c>
      <c r="B55" s="29">
        <v>11034500</v>
      </c>
      <c r="C55" s="27">
        <v>11034500</v>
      </c>
    </row>
    <row r="56" spans="1:3" x14ac:dyDescent="0.25">
      <c r="A56" s="25" t="s">
        <v>53</v>
      </c>
      <c r="B56" s="29">
        <v>200000</v>
      </c>
      <c r="C56" s="27">
        <v>200000</v>
      </c>
    </row>
    <row r="57" spans="1:3" x14ac:dyDescent="0.25">
      <c r="A57" s="25" t="s">
        <v>54</v>
      </c>
      <c r="B57" s="29">
        <v>33975200</v>
      </c>
      <c r="C57" s="27">
        <v>33975200</v>
      </c>
    </row>
    <row r="58" spans="1:3" x14ac:dyDescent="0.25">
      <c r="A58" s="25" t="s">
        <v>55</v>
      </c>
      <c r="B58" s="29">
        <v>3500000</v>
      </c>
      <c r="C58" s="27">
        <v>3500000</v>
      </c>
    </row>
    <row r="59" spans="1:3" x14ac:dyDescent="0.25">
      <c r="A59" s="25" t="s">
        <v>56</v>
      </c>
      <c r="B59" s="29">
        <v>3600000</v>
      </c>
      <c r="C59" s="27">
        <v>3600000</v>
      </c>
    </row>
    <row r="60" spans="1:3" x14ac:dyDescent="0.25">
      <c r="A60" s="25" t="s">
        <v>57</v>
      </c>
      <c r="B60" s="29">
        <v>0</v>
      </c>
      <c r="C60" s="27">
        <v>0</v>
      </c>
    </row>
    <row r="61" spans="1:3" x14ac:dyDescent="0.25">
      <c r="A61" s="25" t="s">
        <v>58</v>
      </c>
      <c r="B61" s="29">
        <v>0</v>
      </c>
      <c r="C61" s="27">
        <v>0</v>
      </c>
    </row>
    <row r="62" spans="1:3" x14ac:dyDescent="0.25">
      <c r="A62" s="25" t="s">
        <v>59</v>
      </c>
      <c r="B62" s="29">
        <v>0</v>
      </c>
      <c r="C62" s="27">
        <v>0</v>
      </c>
    </row>
    <row r="63" spans="1:3" x14ac:dyDescent="0.25">
      <c r="A63" s="25" t="s">
        <v>60</v>
      </c>
      <c r="B63" s="31">
        <v>13554670</v>
      </c>
      <c r="C63" s="27">
        <v>13554670</v>
      </c>
    </row>
    <row r="64" spans="1:3" x14ac:dyDescent="0.25">
      <c r="A64" s="18" t="s">
        <v>61</v>
      </c>
      <c r="B64" s="19"/>
    </row>
    <row r="65" spans="1:3" x14ac:dyDescent="0.25">
      <c r="A65" s="25" t="s">
        <v>62</v>
      </c>
      <c r="B65" s="26"/>
    </row>
    <row r="66" spans="1:3" x14ac:dyDescent="0.25">
      <c r="A66" s="25" t="s">
        <v>63</v>
      </c>
      <c r="B66" s="26"/>
    </row>
    <row r="67" spans="1:3" x14ac:dyDescent="0.25">
      <c r="A67" s="25" t="s">
        <v>64</v>
      </c>
      <c r="B67" s="26"/>
    </row>
    <row r="68" spans="1:3" x14ac:dyDescent="0.25">
      <c r="A68" s="25" t="s">
        <v>65</v>
      </c>
      <c r="B68" s="26"/>
    </row>
    <row r="69" spans="1:3" x14ac:dyDescent="0.25">
      <c r="A69" s="18" t="s">
        <v>66</v>
      </c>
      <c r="B69" s="19"/>
    </row>
    <row r="70" spans="1:3" x14ac:dyDescent="0.25">
      <c r="A70" s="25" t="s">
        <v>67</v>
      </c>
      <c r="B70" s="26"/>
    </row>
    <row r="71" spans="1:3" x14ac:dyDescent="0.25">
      <c r="A71" s="25" t="s">
        <v>68</v>
      </c>
      <c r="B71" s="26"/>
    </row>
    <row r="72" spans="1:3" x14ac:dyDescent="0.25">
      <c r="A72" s="18" t="s">
        <v>69</v>
      </c>
      <c r="B72" s="19"/>
    </row>
    <row r="73" spans="1:3" x14ac:dyDescent="0.25">
      <c r="A73" s="25" t="s">
        <v>70</v>
      </c>
      <c r="B73" s="26"/>
    </row>
    <row r="74" spans="1:3" x14ac:dyDescent="0.25">
      <c r="A74" s="25" t="s">
        <v>71</v>
      </c>
      <c r="B74" s="26"/>
    </row>
    <row r="75" spans="1:3" x14ac:dyDescent="0.25">
      <c r="A75" s="25" t="s">
        <v>72</v>
      </c>
      <c r="B75" s="26"/>
    </row>
    <row r="76" spans="1:3" x14ac:dyDescent="0.25">
      <c r="A76" s="21" t="s">
        <v>73</v>
      </c>
      <c r="B76" s="22">
        <f>+B38+B28+B18+B12+B54</f>
        <v>770258960</v>
      </c>
      <c r="C76" s="22">
        <f>+C38+C28+C18+C12+C54</f>
        <v>774475771.58999991</v>
      </c>
    </row>
    <row r="77" spans="1:3" x14ac:dyDescent="0.25">
      <c r="A77" s="18" t="s">
        <v>74</v>
      </c>
      <c r="B77" s="19"/>
    </row>
    <row r="78" spans="1:3" x14ac:dyDescent="0.25">
      <c r="A78" s="25" t="s">
        <v>75</v>
      </c>
      <c r="B78" s="26"/>
    </row>
    <row r="79" spans="1:3" x14ac:dyDescent="0.25">
      <c r="A79" s="25" t="s">
        <v>76</v>
      </c>
      <c r="B79" s="26"/>
    </row>
    <row r="80" spans="1:3" x14ac:dyDescent="0.25">
      <c r="A80" s="18" t="s">
        <v>77</v>
      </c>
      <c r="B80" s="19"/>
    </row>
    <row r="81" spans="1:3" x14ac:dyDescent="0.25">
      <c r="A81" s="25" t="s">
        <v>78</v>
      </c>
      <c r="B81" s="26"/>
    </row>
    <row r="82" spans="1:3" x14ac:dyDescent="0.25">
      <c r="A82" s="25" t="s">
        <v>79</v>
      </c>
      <c r="B82" s="26"/>
    </row>
    <row r="83" spans="1:3" x14ac:dyDescent="0.25">
      <c r="A83" s="18" t="s">
        <v>80</v>
      </c>
      <c r="B83" s="19"/>
    </row>
    <row r="84" spans="1:3" x14ac:dyDescent="0.25">
      <c r="A84" s="25" t="s">
        <v>81</v>
      </c>
      <c r="B84" s="26"/>
    </row>
    <row r="85" spans="1:3" x14ac:dyDescent="0.25">
      <c r="A85" s="32" t="s">
        <v>82</v>
      </c>
      <c r="B85" s="33">
        <f>+B76</f>
        <v>770258960</v>
      </c>
      <c r="C85" s="33">
        <f>+C76</f>
        <v>774475771.58999991</v>
      </c>
    </row>
    <row r="86" spans="1:3" x14ac:dyDescent="0.25">
      <c r="A86" s="25" t="s">
        <v>83</v>
      </c>
      <c r="B86" s="34"/>
    </row>
    <row r="90" spans="1:3" ht="15.75" thickBot="1" x14ac:dyDescent="0.3"/>
    <row r="91" spans="1:3" ht="15.75" thickBot="1" x14ac:dyDescent="0.3">
      <c r="A91" s="35" t="s">
        <v>84</v>
      </c>
    </row>
    <row r="92" spans="1:3" ht="30.75" thickBot="1" x14ac:dyDescent="0.3">
      <c r="A92" s="36" t="s">
        <v>85</v>
      </c>
    </row>
    <row r="93" spans="1:3" ht="45.75" thickBot="1" x14ac:dyDescent="0.3">
      <c r="A93" s="37" t="s">
        <v>86</v>
      </c>
    </row>
  </sheetData>
  <mergeCells count="8">
    <mergeCell ref="A3:C3"/>
    <mergeCell ref="A4:C4"/>
    <mergeCell ref="A5:C5"/>
    <mergeCell ref="A6:C6"/>
    <mergeCell ref="A7:C7"/>
    <mergeCell ref="A9:A10"/>
    <mergeCell ref="B9:B10"/>
    <mergeCell ref="C9:C10"/>
  </mergeCells>
  <pageMargins left="0.7" right="0.7" top="0.75" bottom="0.75" header="0.3" footer="0.3"/>
  <pageSetup scale="8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 Morel Felix</dc:creator>
  <cp:lastModifiedBy>Genesis Morel Felix</cp:lastModifiedBy>
  <cp:lastPrinted>2022-10-07T12:24:28Z</cp:lastPrinted>
  <dcterms:created xsi:type="dcterms:W3CDTF">2022-10-07T12:22:18Z</dcterms:created>
  <dcterms:modified xsi:type="dcterms:W3CDTF">2022-10-07T12:25:08Z</dcterms:modified>
</cp:coreProperties>
</file>