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63" i="1" l="1"/>
  <c r="B63" i="1"/>
  <c r="C63" i="1" s="1"/>
  <c r="P62" i="1"/>
  <c r="B62" i="1"/>
  <c r="C62" i="1" s="1"/>
  <c r="P61" i="1"/>
  <c r="B61" i="1"/>
  <c r="C61" i="1" s="1"/>
  <c r="P60" i="1"/>
  <c r="B60" i="1"/>
  <c r="C60" i="1" s="1"/>
  <c r="P59" i="1"/>
  <c r="B59" i="1"/>
  <c r="C59" i="1" s="1"/>
  <c r="P58" i="1"/>
  <c r="B58" i="1"/>
  <c r="C58" i="1" s="1"/>
  <c r="P57" i="1"/>
  <c r="C57" i="1"/>
  <c r="B57" i="1"/>
  <c r="P56" i="1"/>
  <c r="P54" i="1" s="1"/>
  <c r="B56" i="1"/>
  <c r="C56" i="1" s="1"/>
  <c r="P55" i="1"/>
  <c r="B55" i="1"/>
  <c r="C55" i="1" s="1"/>
  <c r="O54" i="1"/>
  <c r="O76" i="1" s="1"/>
  <c r="O85" i="1" s="1"/>
  <c r="N54" i="1"/>
  <c r="N76" i="1" s="1"/>
  <c r="N85" i="1" s="1"/>
  <c r="M54" i="1"/>
  <c r="M76" i="1" s="1"/>
  <c r="M85" i="1" s="1"/>
  <c r="L54" i="1"/>
  <c r="K54" i="1"/>
  <c r="K76" i="1" s="1"/>
  <c r="K85" i="1" s="1"/>
  <c r="J54" i="1"/>
  <c r="J76" i="1" s="1"/>
  <c r="J85" i="1" s="1"/>
  <c r="I54" i="1"/>
  <c r="I76" i="1" s="1"/>
  <c r="I85" i="1" s="1"/>
  <c r="H54" i="1"/>
  <c r="G54" i="1"/>
  <c r="G76" i="1" s="1"/>
  <c r="G85" i="1" s="1"/>
  <c r="F54" i="1"/>
  <c r="F76" i="1" s="1"/>
  <c r="F85" i="1" s="1"/>
  <c r="E54" i="1"/>
  <c r="E76" i="1" s="1"/>
  <c r="E85" i="1" s="1"/>
  <c r="D54" i="1"/>
  <c r="P39" i="1"/>
  <c r="B39" i="1"/>
  <c r="C39" i="1" s="1"/>
  <c r="C38" i="1" s="1"/>
  <c r="P38" i="1"/>
  <c r="O38" i="1"/>
  <c r="N38" i="1"/>
  <c r="M38" i="1"/>
  <c r="L38" i="1"/>
  <c r="L76" i="1" s="1"/>
  <c r="L85" i="1" s="1"/>
  <c r="K38" i="1"/>
  <c r="J38" i="1"/>
  <c r="I38" i="1"/>
  <c r="H38" i="1"/>
  <c r="H76" i="1" s="1"/>
  <c r="H85" i="1" s="1"/>
  <c r="G38" i="1"/>
  <c r="F38" i="1"/>
  <c r="E38" i="1"/>
  <c r="D38" i="1"/>
  <c r="D76" i="1" s="1"/>
  <c r="D85" i="1" s="1"/>
  <c r="P37" i="1"/>
  <c r="B37" i="1"/>
  <c r="C37" i="1" s="1"/>
  <c r="P36" i="1"/>
  <c r="B36" i="1"/>
  <c r="C36" i="1" s="1"/>
  <c r="P35" i="1"/>
  <c r="C35" i="1"/>
  <c r="B35" i="1"/>
  <c r="P34" i="1"/>
  <c r="B34" i="1"/>
  <c r="C34" i="1" s="1"/>
  <c r="P33" i="1"/>
  <c r="B33" i="1"/>
  <c r="C33" i="1" s="1"/>
  <c r="P32" i="1"/>
  <c r="B32" i="1"/>
  <c r="C32" i="1" s="1"/>
  <c r="P31" i="1"/>
  <c r="C31" i="1"/>
  <c r="B31" i="1"/>
  <c r="P30" i="1"/>
  <c r="P28" i="1" s="1"/>
  <c r="B30" i="1"/>
  <c r="C30" i="1" s="1"/>
  <c r="P29" i="1"/>
  <c r="B29" i="1"/>
  <c r="B28" i="1" s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B27" i="1"/>
  <c r="C27" i="1" s="1"/>
  <c r="P26" i="1"/>
  <c r="B26" i="1"/>
  <c r="C26" i="1" s="1"/>
  <c r="P25" i="1"/>
  <c r="C25" i="1"/>
  <c r="B25" i="1"/>
  <c r="P24" i="1"/>
  <c r="B24" i="1"/>
  <c r="C24" i="1" s="1"/>
  <c r="P23" i="1"/>
  <c r="B23" i="1"/>
  <c r="C23" i="1" s="1"/>
  <c r="P22" i="1"/>
  <c r="P18" i="1" s="1"/>
  <c r="B22" i="1"/>
  <c r="C22" i="1" s="1"/>
  <c r="P21" i="1"/>
  <c r="C21" i="1"/>
  <c r="B21" i="1"/>
  <c r="P20" i="1"/>
  <c r="B20" i="1"/>
  <c r="P19" i="1"/>
  <c r="B19" i="1"/>
  <c r="C19" i="1" s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C17" i="1"/>
  <c r="B17" i="1"/>
  <c r="P16" i="1"/>
  <c r="B16" i="1"/>
  <c r="C16" i="1" s="1"/>
  <c r="P15" i="1"/>
  <c r="B15" i="1"/>
  <c r="B12" i="1" s="1"/>
  <c r="P14" i="1"/>
  <c r="P12" i="1" s="1"/>
  <c r="B14" i="1"/>
  <c r="C14" i="1" s="1"/>
  <c r="P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5" i="1" l="1"/>
  <c r="C12" i="1" s="1"/>
  <c r="C29" i="1"/>
  <c r="B54" i="1"/>
  <c r="B18" i="1"/>
  <c r="B38" i="1"/>
  <c r="C28" i="1"/>
  <c r="P76" i="1"/>
  <c r="P85" i="1" s="1"/>
  <c r="C54" i="1"/>
  <c r="C20" i="1"/>
  <c r="C18" i="1" s="1"/>
  <c r="B76" i="1" l="1"/>
  <c r="B85" i="1" s="1"/>
  <c r="C76" i="1"/>
  <c r="C85" i="1" s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<sst xmlns="http://schemas.openxmlformats.org/spreadsheetml/2006/main" count="100" uniqueCount="100">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</sst>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9" xfId="0" applyNumberFormat="1" applyBorder="1"/>
    <xf numFmtId="165" fontId="0" fillId="0" borderId="0" xfId="0" applyNumberFormat="1" applyAlignment="1">
      <alignment vertical="center" wrapText="1"/>
    </xf>
    <xf numFmtId="166" fontId="3" fillId="0" borderId="8" xfId="0" applyNumberFormat="1" applyFont="1" applyBorder="1"/>
    <xf numFmtId="0" fontId="2" fillId="2" borderId="10" xfId="0" applyFont="1" applyFill="1" applyBorder="1" applyAlignment="1">
      <alignment vertical="center"/>
    </xf>
    <xf numFmtId="4" fontId="3" fillId="2" borderId="10" xfId="0" applyNumberFormat="1" applyFont="1" applyFill="1" applyBorder="1"/>
    <xf numFmtId="4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8" fillId="0" borderId="0" xfId="0" applyFont="1"/>
    <xf numFmtId="0" fontId="0" fillId="0" borderId="11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vertical="center"/>
    </xf>
    <xf numFmtId="4" fontId="0" fillId="0" borderId="12" xfId="0" applyNumberFormat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251560</xdr:colOff>
      <xdr:row>2</xdr:row>
      <xdr:rowOff>134815</xdr:rowOff>
    </xdr:from>
    <xdr:to>
      <xdr:col>15</xdr:col>
      <xdr:colOff>708269</xdr:colOff>
      <xdr:row>6</xdr:row>
      <xdr:rowOff>109903</xdr:rowOff>
    </xdr:to>
    <xdr:pic>
      <xdr:nvPicPr>
        <xdr:cNvPr id="10" name="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329" y="525584"/>
          <a:ext cx="2728055" cy="10008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400292</xdr:colOff>
      <xdr:row>2</xdr:row>
      <xdr:rowOff>176823</xdr:rowOff>
    </xdr:from>
    <xdr:to>
      <xdr:col>0</xdr:col>
      <xdr:colOff>2356825</xdr:colOff>
      <xdr:row>7</xdr:row>
      <xdr:rowOff>24423</xdr:rowOff>
    </xdr:to>
    <xdr:pic>
      <xdr:nvPicPr>
        <xdr:cNvPr id="11" name="10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92" y="567592"/>
          <a:ext cx="1956533" cy="10687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598367</xdr:colOff>
      <xdr:row>86</xdr:row>
      <xdr:rowOff>134327</xdr:rowOff>
    </xdr:from>
    <xdr:to>
      <xdr:col>15</xdr:col>
      <xdr:colOff>256444</xdr:colOff>
      <xdr:row>101</xdr:row>
      <xdr:rowOff>24424</xdr:rowOff>
    </xdr:to>
    <xdr:grpSp>
      <xdr:nvGrpSpPr>
        <xdr:cNvPr id="6" name="5 Grupo"/>
        <xdr:cNvGrpSpPr/>
      </xdr:nvGrpSpPr>
      <xdr:grpSpPr>
        <a:xfrm>
          <a:off x="3834425" y="17181635"/>
          <a:ext cx="10514134" cy="3980962"/>
          <a:chOff x="3060700" y="16954506"/>
          <a:chExt cx="10223501" cy="3733796"/>
        </a:xfrm>
      </xdr:grpSpPr>
      <xdr:grpSp>
        <xdr:nvGrpSpPr>
          <xdr:cNvPr id="7" name="6 Grupo"/>
          <xdr:cNvGrpSpPr/>
        </xdr:nvGrpSpPr>
        <xdr:grpSpPr>
          <a:xfrm>
            <a:off x="3060700" y="16954506"/>
            <a:ext cx="10223501" cy="3733796"/>
            <a:chOff x="228600" y="19102878"/>
            <a:chExt cx="8610601" cy="3114380"/>
          </a:xfrm>
        </xdr:grpSpPr>
        <xdr:pic>
          <xdr:nvPicPr>
            <xdr:cNvPr id="15" name="14 Imagen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8600" y="19168623"/>
              <a:ext cx="1600948" cy="1405377"/>
            </a:xfrm>
            <a:prstGeom prst="rect">
              <a:avLst/>
            </a:prstGeom>
          </xdr:spPr>
        </xdr:pic>
        <xdr:pic>
          <xdr:nvPicPr>
            <xdr:cNvPr id="16" name="15 Imagen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BEBA8EAE-BF5A-486C-A8C5-ECC9F3942E4B}">
                  <a14:imgProps xmlns:a14="http://schemas.microsoft.com/office/drawing/2010/main">
                    <a14:imgLayer r:embed="rId5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6766" y="19429903"/>
              <a:ext cx="2288364" cy="1070833"/>
            </a:xfrm>
            <a:prstGeom prst="rect">
              <a:avLst/>
            </a:prstGeom>
          </xdr:spPr>
        </xdr:pic>
        <xdr:grpSp>
          <xdr:nvGrpSpPr>
            <xdr:cNvPr id="17" name="16 Grupo"/>
            <xdr:cNvGrpSpPr/>
          </xdr:nvGrpSpPr>
          <xdr:grpSpPr>
            <a:xfrm>
              <a:off x="3107917" y="20488791"/>
              <a:ext cx="2837366" cy="1728467"/>
              <a:chOff x="4286249" y="20642036"/>
              <a:chExt cx="3231543" cy="1728110"/>
            </a:xfrm>
          </xdr:grpSpPr>
          <xdr:grpSp>
            <xdr:nvGrpSpPr>
              <xdr:cNvPr id="23" name="22 Grupo"/>
              <xdr:cNvGrpSpPr/>
            </xdr:nvGrpSpPr>
            <xdr:grpSpPr>
              <a:xfrm>
                <a:off x="4286249" y="21907499"/>
                <a:ext cx="2872013" cy="462647"/>
                <a:chOff x="4286249" y="21907499"/>
                <a:chExt cx="2872013" cy="462647"/>
              </a:xfrm>
            </xdr:grpSpPr>
            <xdr:sp macro="" textlink="">
              <xdr:nvSpPr>
                <xdr:cNvPr id="26" name="25 CuadroTexto"/>
                <xdr:cNvSpPr txBox="1"/>
              </xdr:nvSpPr>
              <xdr:spPr>
                <a:xfrm>
                  <a:off x="4286249" y="21907499"/>
                  <a:ext cx="2872013" cy="32294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Dr.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ELIGIO ORTEGA GARCIA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7" name="26 CuadroTexto"/>
                <xdr:cNvSpPr txBox="1"/>
              </xdr:nvSpPr>
              <xdr:spPr>
                <a:xfrm>
                  <a:off x="4955720" y="22073509"/>
                  <a:ext cx="2050288" cy="29663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Director  General</a:t>
                  </a:r>
                </a:p>
              </xdr:txBody>
            </xdr:sp>
          </xdr:grpSp>
          <xdr:pic>
            <xdr:nvPicPr>
              <xdr:cNvPr id="24" name="23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6">
                <a:extLst>
                  <a:ext uri="{BEBA8EAE-BF5A-486C-A8C5-ECC9F3942E4B}">
                    <a14:imgProps xmlns:a14="http://schemas.microsoft.com/office/drawing/2010/main">
                      <a14:imgLayer r:embed="rId7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382" t="29529" r="39735" b="13101"/>
              <a:stretch/>
            </xdr:blipFill>
            <xdr:spPr>
              <a:xfrm rot="4819311">
                <a:off x="5426558" y="20476036"/>
                <a:ext cx="904004" cy="2165392"/>
              </a:xfrm>
              <a:prstGeom prst="rect">
                <a:avLst/>
              </a:prstGeom>
            </xdr:spPr>
          </xdr:pic>
          <xdr:pic>
            <xdr:nvPicPr>
              <xdr:cNvPr id="25" name="24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8">
                <a:extLst>
                  <a:ext uri="{BEBA8EAE-BF5A-486C-A8C5-ECC9F3942E4B}">
                    <a14:imgProps xmlns:a14="http://schemas.microsoft.com/office/drawing/2010/main">
                      <a14:imgLayer r:embed="rId9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4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69330"/>
              <a:stretch/>
            </xdr:blipFill>
            <xdr:spPr>
              <a:xfrm>
                <a:off x="5578930" y="20642036"/>
                <a:ext cx="1938862" cy="1485078"/>
              </a:xfrm>
              <a:prstGeom prst="rect">
                <a:avLst/>
              </a:prstGeom>
            </xdr:spPr>
          </xdr:pic>
        </xdr:grpSp>
        <xdr:grpSp>
          <xdr:nvGrpSpPr>
            <xdr:cNvPr id="18" name="17 Grupo"/>
            <xdr:cNvGrpSpPr/>
          </xdr:nvGrpSpPr>
          <xdr:grpSpPr>
            <a:xfrm>
              <a:off x="5952443" y="19102878"/>
              <a:ext cx="2886758" cy="1426743"/>
              <a:chOff x="7525946" y="19256410"/>
              <a:chExt cx="3287796" cy="1426448"/>
            </a:xfrm>
          </xdr:grpSpPr>
          <xdr:grpSp>
            <xdr:nvGrpSpPr>
              <xdr:cNvPr id="19" name="18 Grupo"/>
              <xdr:cNvGrpSpPr/>
            </xdr:nvGrpSpPr>
            <xdr:grpSpPr>
              <a:xfrm>
                <a:off x="7731579" y="20073256"/>
                <a:ext cx="3082163" cy="609602"/>
                <a:chOff x="7731579" y="20073256"/>
                <a:chExt cx="3082163" cy="609602"/>
              </a:xfrm>
            </xdr:grpSpPr>
            <xdr:sp macro="" textlink="">
              <xdr:nvSpPr>
                <xdr:cNvPr id="21" name="20 CuadroTexto"/>
                <xdr:cNvSpPr txBox="1"/>
              </xdr:nvSpPr>
              <xdr:spPr>
                <a:xfrm>
                  <a:off x="7731579" y="20073256"/>
                  <a:ext cx="2551518" cy="32430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Licda.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ALICIA CARDENAS CARDENAS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2" name="21 CuadroTexto"/>
                <xdr:cNvSpPr txBox="1"/>
              </xdr:nvSpPr>
              <xdr:spPr>
                <a:xfrm>
                  <a:off x="7769677" y="20320908"/>
                  <a:ext cx="3044065" cy="36195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Enc. Administrativa</a:t>
                  </a:r>
                  <a:r>
                    <a:rPr lang="es-DO" sz="1200" b="0" baseline="0">
                      <a:latin typeface="Times New Roman" pitchFamily="18" charset="0"/>
                      <a:cs typeface="Times New Roman" pitchFamily="18" charset="0"/>
                    </a:rPr>
                    <a:t> y Financiera</a:t>
                  </a:r>
                  <a:endParaRPr lang="es-DO" sz="1200" b="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  <xdr:pic>
            <xdr:nvPicPr>
              <xdr:cNvPr id="20" name="19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BEBA8EAE-BF5A-486C-A8C5-ECC9F3942E4B}">
                    <a14:imgProps xmlns:a14="http://schemas.microsoft.com/office/drawing/2010/main">
                      <a14:imgLayer r:embed="rId11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525946" y="19256410"/>
                <a:ext cx="2503714" cy="1012140"/>
              </a:xfrm>
              <a:prstGeom prst="rect">
                <a:avLst/>
              </a:prstGeom>
            </xdr:spPr>
          </xdr:pic>
        </xdr:grpSp>
      </xdr:grpSp>
      <xdr:grpSp>
        <xdr:nvGrpSpPr>
          <xdr:cNvPr id="12" name="11 Grupo"/>
          <xdr:cNvGrpSpPr/>
        </xdr:nvGrpSpPr>
        <xdr:grpSpPr>
          <a:xfrm>
            <a:off x="4013200" y="17983200"/>
            <a:ext cx="3048000" cy="698500"/>
            <a:chOff x="1981587" y="20064635"/>
            <a:chExt cx="2812143" cy="468545"/>
          </a:xfrm>
        </xdr:grpSpPr>
        <xdr:sp macro="" textlink="">
          <xdr:nvSpPr>
            <xdr:cNvPr id="13" name="12 CuadroTexto"/>
            <xdr:cNvSpPr txBox="1"/>
          </xdr:nvSpPr>
          <xdr:spPr>
            <a:xfrm>
              <a:off x="1981587" y="20064635"/>
              <a:ext cx="2812143" cy="32430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400" b="1">
                  <a:latin typeface="Times New Roman" pitchFamily="18" charset="0"/>
                  <a:cs typeface="Times New Roman" pitchFamily="18" charset="0"/>
                </a:rPr>
                <a:t>YDALSA NÚÑEZ</a:t>
              </a:r>
              <a:r>
                <a:rPr lang="es-DO" sz="1400" b="1" baseline="0">
                  <a:latin typeface="Times New Roman" pitchFamily="18" charset="0"/>
                  <a:cs typeface="Times New Roman" pitchFamily="18" charset="0"/>
                </a:rPr>
                <a:t> MANZUELA</a:t>
              </a:r>
              <a:endParaRPr lang="es-DO" sz="1400" b="1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14" name="13 CuadroTexto"/>
            <xdr:cNvSpPr txBox="1"/>
          </xdr:nvSpPr>
          <xdr:spPr>
            <a:xfrm>
              <a:off x="2068282" y="20212051"/>
              <a:ext cx="1911065" cy="3211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200" b="0">
                  <a:latin typeface="Times New Roman" pitchFamily="18" charset="0"/>
                  <a:cs typeface="Times New Roman" pitchFamily="18" charset="0"/>
                </a:rPr>
                <a:t>Enc. </a:t>
              </a:r>
              <a:r>
                <a:rPr lang="es-DO" sz="1200" b="0" baseline="0">
                  <a:latin typeface="Times New Roman" pitchFamily="18" charset="0"/>
                  <a:cs typeface="Times New Roman" pitchFamily="18" charset="0"/>
                </a:rPr>
                <a:t> Presupuesto</a:t>
              </a:r>
              <a:endParaRPr lang="es-DO" sz="1200" b="0">
                <a:latin typeface="Times New Roman" pitchFamily="18" charset="0"/>
                <a:cs typeface="Times New Roman" pitchFamily="18" charset="0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aballo/Downloads/ejecucion%20presupuesto%20enero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A85" zoomScale="78" zoomScaleNormal="78" workbookViewId="0">
      <selection activeCell="M109" sqref="M109"/>
    </sheetView>
  </sheetViews>
  <sheetFormatPr baseColWidth="10" defaultRowHeight="15" x14ac:dyDescent="0.25"/>
  <cols>
    <col min="1" max="1" width="48.5703125" customWidth="1"/>
    <col min="4" max="4" width="15.28515625" customWidth="1"/>
    <col min="16" max="16" width="13.710937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8.5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x14ac:dyDescent="0.2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.75" x14ac:dyDescent="0.25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5.75" x14ac:dyDescent="0.25">
      <c r="A6" s="32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.75" x14ac:dyDescent="0.25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x14ac:dyDescent="0.25">
      <c r="A9" s="34" t="s">
        <v>5</v>
      </c>
      <c r="B9" s="35" t="s">
        <v>6</v>
      </c>
      <c r="C9" s="35" t="s">
        <v>7</v>
      </c>
      <c r="D9" s="37" t="s">
        <v>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x14ac:dyDescent="0.25">
      <c r="A10" s="34"/>
      <c r="B10" s="36"/>
      <c r="C10" s="36"/>
      <c r="D10" s="2" t="s">
        <v>9</v>
      </c>
      <c r="E10" s="2" t="s">
        <v>10</v>
      </c>
      <c r="F10" s="2" t="s">
        <v>11</v>
      </c>
      <c r="G10" s="2" t="s">
        <v>12</v>
      </c>
      <c r="H10" s="3" t="s">
        <v>13</v>
      </c>
      <c r="I10" s="2" t="s">
        <v>14</v>
      </c>
      <c r="J10" s="3" t="s">
        <v>15</v>
      </c>
      <c r="K10" s="2" t="s">
        <v>16</v>
      </c>
      <c r="L10" s="2" t="s">
        <v>17</v>
      </c>
      <c r="M10" s="2" t="s">
        <v>18</v>
      </c>
      <c r="N10" s="4" t="s">
        <v>19</v>
      </c>
      <c r="O10" s="5" t="s">
        <v>20</v>
      </c>
      <c r="P10" s="4" t="s">
        <v>21</v>
      </c>
    </row>
    <row r="11" spans="1:16" x14ac:dyDescent="0.25">
      <c r="A11" s="6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</row>
    <row r="12" spans="1:16" x14ac:dyDescent="0.25">
      <c r="A12" s="9" t="s">
        <v>23</v>
      </c>
      <c r="B12" s="10">
        <f>+B13+B14+B15+B16+B17</f>
        <v>0</v>
      </c>
      <c r="C12" s="10">
        <f>+C13+C14+C15+C16+C17</f>
        <v>0</v>
      </c>
      <c r="D12" s="10">
        <f t="shared" ref="D12:P12" si="0">+D13+D14+D15+D16+D17</f>
        <v>25819251.41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25819251.41</v>
      </c>
    </row>
    <row r="13" spans="1:16" x14ac:dyDescent="0.25">
      <c r="A13" s="12" t="s">
        <v>24</v>
      </c>
      <c r="B13" s="13">
        <f>+'[1]P1 Presupuesto Aprobado'!B13</f>
        <v>0</v>
      </c>
      <c r="C13" s="1">
        <f>+B13</f>
        <v>0</v>
      </c>
      <c r="D13" s="1">
        <v>22347866.5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>+D13+E13+F13+G13+H13+I13+J13+K13+L13+M13+N13+O13</f>
        <v>22347866.5</v>
      </c>
    </row>
    <row r="14" spans="1:16" x14ac:dyDescent="0.25">
      <c r="A14" s="12" t="s">
        <v>25</v>
      </c>
      <c r="B14" s="13">
        <f>+'[1]P1 Presupuesto Aprobado'!B14</f>
        <v>0</v>
      </c>
      <c r="C14" s="1">
        <f t="shared" ref="C14:C17" si="1">+B14</f>
        <v>0</v>
      </c>
      <c r="D14" s="1">
        <v>42550</v>
      </c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ref="P14:P39" si="2">+D14+E14+F14+G14+H14+I14+J14+K14+L14+M14+N14+O14</f>
        <v>42550</v>
      </c>
    </row>
    <row r="15" spans="1:16" x14ac:dyDescent="0.25">
      <c r="A15" s="12" t="s">
        <v>26</v>
      </c>
      <c r="B15" s="13">
        <f>+'[1]P1 Presupuesto Aprobado'!B15</f>
        <v>0</v>
      </c>
      <c r="C15" s="1">
        <f t="shared" si="1"/>
        <v>0</v>
      </c>
      <c r="D15" s="1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2"/>
        <v>0</v>
      </c>
    </row>
    <row r="16" spans="1:16" x14ac:dyDescent="0.25">
      <c r="A16" s="12" t="s">
        <v>27</v>
      </c>
      <c r="B16" s="13">
        <f>+'[1]P1 Presupuesto Aprobado'!B16</f>
        <v>0</v>
      </c>
      <c r="C16" s="1">
        <f t="shared" si="1"/>
        <v>0</v>
      </c>
      <c r="D16" s="1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2"/>
        <v>0</v>
      </c>
    </row>
    <row r="17" spans="1:16" x14ac:dyDescent="0.25">
      <c r="A17" s="12" t="s">
        <v>28</v>
      </c>
      <c r="B17" s="13">
        <f>+'[1]P1 Presupuesto Aprobado'!B17</f>
        <v>0</v>
      </c>
      <c r="C17" s="1">
        <f t="shared" si="1"/>
        <v>0</v>
      </c>
      <c r="D17" s="1">
        <v>3428834.91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2"/>
        <v>3428834.91</v>
      </c>
    </row>
    <row r="18" spans="1:16" x14ac:dyDescent="0.25">
      <c r="A18" s="9" t="s">
        <v>29</v>
      </c>
      <c r="B18" s="10">
        <f>+B19+B20+B21+B22+B23+B24+B25+B26+B27</f>
        <v>0</v>
      </c>
      <c r="C18" s="10">
        <f>+C19+C20+C21+C22+C23+C24+C25+C26+C27</f>
        <v>0</v>
      </c>
      <c r="D18" s="10">
        <f t="shared" ref="D18:O18" si="3">+D19+D20+D21+D22+D23+D24+D25+D26+D27</f>
        <v>0</v>
      </c>
      <c r="E18" s="10">
        <f t="shared" si="3"/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1">
        <f>+P19+P20+P21+P22+P23+P24+P25+P26+P27</f>
        <v>0</v>
      </c>
    </row>
    <row r="19" spans="1:16" x14ac:dyDescent="0.25">
      <c r="A19" s="12" t="s">
        <v>30</v>
      </c>
      <c r="B19" s="15">
        <f>+'[1]P1 Presupuesto Aprobado'!B19</f>
        <v>0</v>
      </c>
      <c r="C19" s="1">
        <f>+B19</f>
        <v>0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2"/>
        <v>0</v>
      </c>
    </row>
    <row r="20" spans="1:16" x14ac:dyDescent="0.25">
      <c r="A20" s="12" t="s">
        <v>31</v>
      </c>
      <c r="B20" s="15">
        <f>+'[1]P1 Presupuesto Aprobado'!B20</f>
        <v>0</v>
      </c>
      <c r="C20" s="1">
        <f t="shared" ref="C20:C27" si="4">+B20</f>
        <v>0</v>
      </c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2"/>
        <v>0</v>
      </c>
    </row>
    <row r="21" spans="1:16" x14ac:dyDescent="0.25">
      <c r="A21" s="12" t="s">
        <v>32</v>
      </c>
      <c r="B21" s="15">
        <f>+'[1]P1 Presupuesto Aprobado'!B21</f>
        <v>0</v>
      </c>
      <c r="C21" s="1">
        <f t="shared" si="4"/>
        <v>0</v>
      </c>
      <c r="D21" s="1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2"/>
        <v>0</v>
      </c>
    </row>
    <row r="22" spans="1:16" x14ac:dyDescent="0.25">
      <c r="A22" s="12" t="s">
        <v>33</v>
      </c>
      <c r="B22" s="15">
        <f>+'[1]P1 Presupuesto Aprobado'!B22</f>
        <v>0</v>
      </c>
      <c r="C22" s="1">
        <f t="shared" si="4"/>
        <v>0</v>
      </c>
      <c r="D22" s="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2"/>
        <v>0</v>
      </c>
    </row>
    <row r="23" spans="1:16" x14ac:dyDescent="0.25">
      <c r="A23" s="12" t="s">
        <v>34</v>
      </c>
      <c r="B23" s="15">
        <f>+'[1]P1 Presupuesto Aprobado'!B23</f>
        <v>0</v>
      </c>
      <c r="C23" s="1">
        <f t="shared" si="4"/>
        <v>0</v>
      </c>
      <c r="D23" s="1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2"/>
        <v>0</v>
      </c>
    </row>
    <row r="24" spans="1:16" x14ac:dyDescent="0.25">
      <c r="A24" s="12" t="s">
        <v>35</v>
      </c>
      <c r="B24" s="15">
        <f>+'[1]P1 Presupuesto Aprobado'!B24</f>
        <v>0</v>
      </c>
      <c r="C24" s="1">
        <f t="shared" si="4"/>
        <v>0</v>
      </c>
      <c r="D24" s="1"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2"/>
        <v>0</v>
      </c>
    </row>
    <row r="25" spans="1:16" x14ac:dyDescent="0.25">
      <c r="A25" s="12" t="s">
        <v>36</v>
      </c>
      <c r="B25" s="15">
        <f>+'[1]P1 Presupuesto Aprobado'!B25</f>
        <v>0</v>
      </c>
      <c r="C25" s="1">
        <f t="shared" si="4"/>
        <v>0</v>
      </c>
      <c r="D25" s="1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2"/>
        <v>0</v>
      </c>
    </row>
    <row r="26" spans="1:16" x14ac:dyDescent="0.25">
      <c r="A26" s="12" t="s">
        <v>37</v>
      </c>
      <c r="B26" s="15">
        <f>+'[1]P1 Presupuesto Aprobado'!B26</f>
        <v>0</v>
      </c>
      <c r="C26" s="1">
        <f t="shared" si="4"/>
        <v>0</v>
      </c>
      <c r="D26" s="1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2"/>
        <v>0</v>
      </c>
    </row>
    <row r="27" spans="1:16" x14ac:dyDescent="0.25">
      <c r="A27" s="12" t="s">
        <v>38</v>
      </c>
      <c r="B27" s="15">
        <f>+'[1]P1 Presupuesto Aprobado'!B27</f>
        <v>0</v>
      </c>
      <c r="C27" s="1">
        <f t="shared" si="4"/>
        <v>0</v>
      </c>
      <c r="D27" s="1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2"/>
        <v>0</v>
      </c>
    </row>
    <row r="28" spans="1:16" x14ac:dyDescent="0.25">
      <c r="A28" s="9" t="s">
        <v>39</v>
      </c>
      <c r="B28" s="10">
        <f>+B29+B30+B31+B32+B33+B34+B35+B36+B37</f>
        <v>0</v>
      </c>
      <c r="C28" s="10">
        <f>+C29+C30+C31+C32+C33+C34+C35+C36+C37</f>
        <v>0</v>
      </c>
      <c r="D28" s="10">
        <f t="shared" ref="D28:P28" si="5">+D29+D30+D31+D32+D33+D34+D35+D36+D37</f>
        <v>0</v>
      </c>
      <c r="E28" s="10">
        <f t="shared" si="5"/>
        <v>0</v>
      </c>
      <c r="F28" s="10">
        <f t="shared" si="5"/>
        <v>0</v>
      </c>
      <c r="G28" s="10">
        <f t="shared" si="5"/>
        <v>0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 t="shared" si="5"/>
        <v>0</v>
      </c>
      <c r="P28" s="11">
        <f t="shared" si="5"/>
        <v>0</v>
      </c>
    </row>
    <row r="29" spans="1:16" x14ac:dyDescent="0.25">
      <c r="A29" s="12" t="s">
        <v>40</v>
      </c>
      <c r="B29" s="15">
        <f>+'[1]P1 Presupuesto Aprobado'!B29</f>
        <v>0</v>
      </c>
      <c r="C29" s="1">
        <f>+B29</f>
        <v>0</v>
      </c>
      <c r="D29" s="1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2"/>
        <v>0</v>
      </c>
    </row>
    <row r="30" spans="1:16" x14ac:dyDescent="0.25">
      <c r="A30" s="12" t="s">
        <v>41</v>
      </c>
      <c r="B30" s="15">
        <f>+'[1]P1 Presupuesto Aprobado'!B30</f>
        <v>0</v>
      </c>
      <c r="C30" s="1">
        <f t="shared" ref="C30:C37" si="6">+B30</f>
        <v>0</v>
      </c>
      <c r="D30" s="1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2"/>
        <v>0</v>
      </c>
    </row>
    <row r="31" spans="1:16" x14ac:dyDescent="0.25">
      <c r="A31" s="12" t="s">
        <v>42</v>
      </c>
      <c r="B31" s="15">
        <f>+'[1]P1 Presupuesto Aprobado'!B31</f>
        <v>0</v>
      </c>
      <c r="C31" s="1">
        <f t="shared" si="6"/>
        <v>0</v>
      </c>
      <c r="D31" s="1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2"/>
        <v>0</v>
      </c>
    </row>
    <row r="32" spans="1:16" x14ac:dyDescent="0.25">
      <c r="A32" s="12" t="s">
        <v>43</v>
      </c>
      <c r="B32" s="15">
        <f>+'[1]P1 Presupuesto Aprobado'!B32</f>
        <v>0</v>
      </c>
      <c r="C32" s="1">
        <f t="shared" si="6"/>
        <v>0</v>
      </c>
      <c r="D32" s="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2"/>
        <v>0</v>
      </c>
    </row>
    <row r="33" spans="1:16" x14ac:dyDescent="0.25">
      <c r="A33" s="12" t="s">
        <v>44</v>
      </c>
      <c r="B33" s="15">
        <f>+'[1]P1 Presupuesto Aprobado'!B33</f>
        <v>0</v>
      </c>
      <c r="C33" s="1">
        <f t="shared" si="6"/>
        <v>0</v>
      </c>
      <c r="D33" s="1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2"/>
        <v>0</v>
      </c>
    </row>
    <row r="34" spans="1:16" x14ac:dyDescent="0.25">
      <c r="A34" s="12" t="s">
        <v>45</v>
      </c>
      <c r="B34" s="15">
        <f>+'[1]P1 Presupuesto Aprobado'!B34</f>
        <v>0</v>
      </c>
      <c r="C34" s="1">
        <f t="shared" si="6"/>
        <v>0</v>
      </c>
      <c r="D34" s="1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2"/>
        <v>0</v>
      </c>
    </row>
    <row r="35" spans="1:16" x14ac:dyDescent="0.25">
      <c r="A35" s="12" t="s">
        <v>46</v>
      </c>
      <c r="B35" s="15">
        <f>+'[1]P1 Presupuesto Aprobado'!B35</f>
        <v>0</v>
      </c>
      <c r="C35" s="1">
        <f t="shared" si="6"/>
        <v>0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2"/>
        <v>0</v>
      </c>
    </row>
    <row r="36" spans="1:16" x14ac:dyDescent="0.25">
      <c r="A36" s="12" t="s">
        <v>47</v>
      </c>
      <c r="B36" s="15">
        <f>+'[1]P1 Presupuesto Aprobado'!B36</f>
        <v>0</v>
      </c>
      <c r="C36" s="1">
        <f t="shared" si="6"/>
        <v>0</v>
      </c>
      <c r="D36" s="1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2"/>
        <v>0</v>
      </c>
    </row>
    <row r="37" spans="1:16" x14ac:dyDescent="0.25">
      <c r="A37" s="12" t="s">
        <v>48</v>
      </c>
      <c r="B37" s="15">
        <f>+'[1]P1 Presupuesto Aprobado'!B37</f>
        <v>0</v>
      </c>
      <c r="C37" s="1">
        <f t="shared" si="6"/>
        <v>0</v>
      </c>
      <c r="D37" s="1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2"/>
        <v>0</v>
      </c>
    </row>
    <row r="38" spans="1:16" x14ac:dyDescent="0.25">
      <c r="A38" s="9" t="s">
        <v>49</v>
      </c>
      <c r="B38" s="10">
        <f>+B39+B40+B41+B42+B43+B44+B45+B46</f>
        <v>0</v>
      </c>
      <c r="C38" s="10">
        <f>+C39+C40+C41+C42+C43+C44+C45+C46</f>
        <v>0</v>
      </c>
      <c r="D38" s="10">
        <f t="shared" ref="D38:P38" si="7">+D39+D40+D41+D42+D43+D44+D45+D46</f>
        <v>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0</v>
      </c>
      <c r="I38" s="10">
        <f t="shared" si="7"/>
        <v>0</v>
      </c>
      <c r="J38" s="10">
        <f t="shared" si="7"/>
        <v>0</v>
      </c>
      <c r="K38" s="10">
        <f t="shared" si="7"/>
        <v>0</v>
      </c>
      <c r="L38" s="10">
        <f t="shared" si="7"/>
        <v>0</v>
      </c>
      <c r="M38" s="10">
        <f t="shared" si="7"/>
        <v>0</v>
      </c>
      <c r="N38" s="10">
        <f t="shared" si="7"/>
        <v>0</v>
      </c>
      <c r="O38" s="10">
        <f t="shared" si="7"/>
        <v>0</v>
      </c>
      <c r="P38" s="11">
        <f t="shared" si="7"/>
        <v>0</v>
      </c>
    </row>
    <row r="39" spans="1:16" x14ac:dyDescent="0.25">
      <c r="A39" s="12" t="s">
        <v>50</v>
      </c>
      <c r="B39" s="15">
        <f>+'[1]P1 Presupuesto Aprobado'!B39</f>
        <v>0</v>
      </c>
      <c r="C39" s="1">
        <f>+B39</f>
        <v>0</v>
      </c>
      <c r="D39" s="1"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2"/>
        <v>0</v>
      </c>
    </row>
    <row r="40" spans="1:16" x14ac:dyDescent="0.25">
      <c r="A40" s="12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x14ac:dyDescent="0.25">
      <c r="A41" s="12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x14ac:dyDescent="0.25">
      <c r="A42" s="12" t="s">
        <v>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5">
      <c r="A43" s="12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x14ac:dyDescent="0.25">
      <c r="A44" s="12" t="s">
        <v>55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x14ac:dyDescent="0.25">
      <c r="A45" s="12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x14ac:dyDescent="0.25">
      <c r="A46" s="12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25">
      <c r="A47" s="9" t="s">
        <v>58</v>
      </c>
      <c r="B47" s="10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x14ac:dyDescent="0.25">
      <c r="A48" s="12" t="s">
        <v>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6" x14ac:dyDescent="0.25">
      <c r="A49" s="12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6" x14ac:dyDescent="0.25">
      <c r="A50" s="12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x14ac:dyDescent="0.25">
      <c r="A51" s="12" t="s">
        <v>62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x14ac:dyDescent="0.25">
      <c r="A52" s="12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6" x14ac:dyDescent="0.25">
      <c r="A53" s="12" t="s">
        <v>64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 x14ac:dyDescent="0.25">
      <c r="A54" s="9" t="s">
        <v>65</v>
      </c>
      <c r="B54" s="10">
        <f>+B55+B56+B57+B58+B59+B60+B61+B62+B63</f>
        <v>0</v>
      </c>
      <c r="C54" s="10">
        <f>+C55+C56+C57+C58+C59+C60+C61+C62+C63</f>
        <v>0</v>
      </c>
      <c r="D54" s="10">
        <f t="shared" ref="D54:P54" si="8">+D55+D56+D57+D58+D59+D60+D61+D62+D63</f>
        <v>0</v>
      </c>
      <c r="E54" s="10">
        <f t="shared" si="8"/>
        <v>0</v>
      </c>
      <c r="F54" s="10">
        <f t="shared" si="8"/>
        <v>0</v>
      </c>
      <c r="G54" s="10">
        <f t="shared" si="8"/>
        <v>0</v>
      </c>
      <c r="H54" s="10">
        <f t="shared" si="8"/>
        <v>0</v>
      </c>
      <c r="I54" s="10">
        <f t="shared" si="8"/>
        <v>0</v>
      </c>
      <c r="J54" s="10">
        <f t="shared" si="8"/>
        <v>0</v>
      </c>
      <c r="K54" s="10">
        <f t="shared" si="8"/>
        <v>0</v>
      </c>
      <c r="L54" s="10">
        <f t="shared" si="8"/>
        <v>0</v>
      </c>
      <c r="M54" s="10">
        <f t="shared" si="8"/>
        <v>0</v>
      </c>
      <c r="N54" s="10">
        <f t="shared" si="8"/>
        <v>0</v>
      </c>
      <c r="O54" s="10">
        <f t="shared" si="8"/>
        <v>0</v>
      </c>
      <c r="P54" s="11">
        <f t="shared" si="8"/>
        <v>0</v>
      </c>
    </row>
    <row r="55" spans="1:16" x14ac:dyDescent="0.25">
      <c r="A55" s="12" t="s">
        <v>66</v>
      </c>
      <c r="B55" s="15">
        <f>+'[1]P1 Presupuesto Aprobado'!B55</f>
        <v>0</v>
      </c>
      <c r="C55" s="1">
        <f>+B55</f>
        <v>0</v>
      </c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ref="P55:P63" si="9">+D55+E55+F55+G55+H55+I55+J55+K55+L55+M55+N55+O55</f>
        <v>0</v>
      </c>
    </row>
    <row r="56" spans="1:16" x14ac:dyDescent="0.25">
      <c r="A56" s="12" t="s">
        <v>67</v>
      </c>
      <c r="B56" s="15">
        <f>+'[1]P1 Presupuesto Aprobado'!B56</f>
        <v>0</v>
      </c>
      <c r="C56" s="1">
        <f t="shared" ref="C56:C63" si="10">+B56</f>
        <v>0</v>
      </c>
      <c r="D56" s="1"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si="9"/>
        <v>0</v>
      </c>
    </row>
    <row r="57" spans="1:16" x14ac:dyDescent="0.25">
      <c r="A57" s="12" t="s">
        <v>68</v>
      </c>
      <c r="B57" s="15">
        <f>+'[1]P1 Presupuesto Aprobado'!B57</f>
        <v>0</v>
      </c>
      <c r="C57" s="1">
        <f t="shared" si="10"/>
        <v>0</v>
      </c>
      <c r="D57" s="1"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9"/>
        <v>0</v>
      </c>
    </row>
    <row r="58" spans="1:16" x14ac:dyDescent="0.25">
      <c r="A58" s="12" t="s">
        <v>69</v>
      </c>
      <c r="B58" s="15">
        <f>+'[1]P1 Presupuesto Aprobado'!B58</f>
        <v>0</v>
      </c>
      <c r="C58" s="1">
        <f t="shared" si="10"/>
        <v>0</v>
      </c>
      <c r="D58" s="1"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9"/>
        <v>0</v>
      </c>
    </row>
    <row r="59" spans="1:16" x14ac:dyDescent="0.25">
      <c r="A59" s="12" t="s">
        <v>70</v>
      </c>
      <c r="B59" s="15">
        <f>+'[1]P1 Presupuesto Aprobado'!B59</f>
        <v>0</v>
      </c>
      <c r="C59" s="1">
        <f t="shared" si="10"/>
        <v>0</v>
      </c>
      <c r="D59" s="1"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9"/>
        <v>0</v>
      </c>
    </row>
    <row r="60" spans="1:16" x14ac:dyDescent="0.25">
      <c r="A60" s="12" t="s">
        <v>71</v>
      </c>
      <c r="B60" s="15">
        <f>+'[1]P1 Presupuesto Aprobado'!B60</f>
        <v>0</v>
      </c>
      <c r="C60" s="1">
        <f t="shared" si="10"/>
        <v>0</v>
      </c>
      <c r="D60" s="1"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9"/>
        <v>0</v>
      </c>
    </row>
    <row r="61" spans="1:16" x14ac:dyDescent="0.25">
      <c r="A61" s="12" t="s">
        <v>72</v>
      </c>
      <c r="B61" s="15">
        <f>+'[1]P1 Presupuesto Aprobado'!B61</f>
        <v>0</v>
      </c>
      <c r="C61" s="1">
        <f t="shared" si="10"/>
        <v>0</v>
      </c>
      <c r="D61" s="1"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9"/>
        <v>0</v>
      </c>
    </row>
    <row r="62" spans="1:16" x14ac:dyDescent="0.25">
      <c r="A62" s="12" t="s">
        <v>73</v>
      </c>
      <c r="B62" s="15">
        <f>+'[1]P1 Presupuesto Aprobado'!B62</f>
        <v>0</v>
      </c>
      <c r="C62" s="1">
        <f t="shared" si="10"/>
        <v>0</v>
      </c>
      <c r="D62" s="1"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9"/>
        <v>0</v>
      </c>
    </row>
    <row r="63" spans="1:16" x14ac:dyDescent="0.25">
      <c r="A63" s="12" t="s">
        <v>74</v>
      </c>
      <c r="B63" s="15">
        <f>+'[1]P1 Presupuesto Aprobado'!B63</f>
        <v>0</v>
      </c>
      <c r="C63" s="1">
        <f t="shared" si="10"/>
        <v>0</v>
      </c>
      <c r="D63" s="1"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9"/>
        <v>0</v>
      </c>
    </row>
    <row r="64" spans="1:16" x14ac:dyDescent="0.25">
      <c r="A64" s="9" t="s">
        <v>75</v>
      </c>
      <c r="B64" s="10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6" x14ac:dyDescent="0.25">
      <c r="A65" s="12" t="s">
        <v>76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6" x14ac:dyDescent="0.25">
      <c r="A66" s="12" t="s">
        <v>77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6" x14ac:dyDescent="0.25">
      <c r="A67" s="12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25">
      <c r="A68" s="12" t="s">
        <v>79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x14ac:dyDescent="0.25">
      <c r="A69" s="9" t="s">
        <v>80</v>
      </c>
      <c r="B69" s="10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x14ac:dyDescent="0.25">
      <c r="A70" s="12" t="s">
        <v>81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25">
      <c r="A71" s="12" t="s">
        <v>82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x14ac:dyDescent="0.25">
      <c r="A72" s="9" t="s">
        <v>83</v>
      </c>
      <c r="B72" s="10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x14ac:dyDescent="0.25">
      <c r="A73" s="12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6" x14ac:dyDescent="0.25">
      <c r="A74" s="12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6" x14ac:dyDescent="0.25">
      <c r="A75" s="12" t="s">
        <v>86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6" x14ac:dyDescent="0.25">
      <c r="A76" s="6" t="s">
        <v>87</v>
      </c>
      <c r="B76" s="7">
        <f>+B54+B38+B28+B18+B12</f>
        <v>0</v>
      </c>
      <c r="C76" s="7">
        <f>+C54+C38+C28+C18+C12</f>
        <v>0</v>
      </c>
      <c r="D76" s="7">
        <f t="shared" ref="D76:P76" si="11">+D54+D38+D28+D18+D12</f>
        <v>25819251.41</v>
      </c>
      <c r="E76" s="7">
        <f t="shared" si="11"/>
        <v>0</v>
      </c>
      <c r="F76" s="7">
        <f t="shared" si="11"/>
        <v>0</v>
      </c>
      <c r="G76" s="7">
        <f t="shared" si="11"/>
        <v>0</v>
      </c>
      <c r="H76" s="7">
        <f t="shared" si="11"/>
        <v>0</v>
      </c>
      <c r="I76" s="7">
        <f t="shared" si="11"/>
        <v>0</v>
      </c>
      <c r="J76" s="7">
        <f t="shared" si="11"/>
        <v>0</v>
      </c>
      <c r="K76" s="7">
        <f t="shared" si="11"/>
        <v>0</v>
      </c>
      <c r="L76" s="7">
        <f>+L54+L38+L28+L18+L12</f>
        <v>0</v>
      </c>
      <c r="M76" s="7">
        <f t="shared" si="11"/>
        <v>0</v>
      </c>
      <c r="N76" s="7">
        <f t="shared" si="11"/>
        <v>0</v>
      </c>
      <c r="O76" s="7">
        <f t="shared" si="11"/>
        <v>0</v>
      </c>
      <c r="P76" s="16">
        <f t="shared" si="11"/>
        <v>25819251.41</v>
      </c>
    </row>
    <row r="77" spans="1:16" x14ac:dyDescent="0.25">
      <c r="A77" s="9" t="s">
        <v>88</v>
      </c>
      <c r="B77" s="10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6" x14ac:dyDescent="0.25">
      <c r="A78" s="12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6" x14ac:dyDescent="0.25">
      <c r="A79" s="12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6" x14ac:dyDescent="0.25">
      <c r="A80" s="9" t="s">
        <v>91</v>
      </c>
      <c r="B80" s="10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6" x14ac:dyDescent="0.25">
      <c r="A81" s="12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6" x14ac:dyDescent="0.25">
      <c r="A82" s="12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6" x14ac:dyDescent="0.25">
      <c r="A83" s="9" t="s">
        <v>94</v>
      </c>
      <c r="B83" s="10"/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6" x14ac:dyDescent="0.25">
      <c r="A84" s="12" t="s">
        <v>95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 x14ac:dyDescent="0.25">
      <c r="A85" s="17" t="s">
        <v>96</v>
      </c>
      <c r="B85" s="18">
        <f>+B76</f>
        <v>0</v>
      </c>
      <c r="C85" s="18">
        <f t="shared" ref="C85:P85" si="12">+C76</f>
        <v>0</v>
      </c>
      <c r="D85" s="18">
        <f t="shared" si="12"/>
        <v>25819251.41</v>
      </c>
      <c r="E85" s="18">
        <f t="shared" si="12"/>
        <v>0</v>
      </c>
      <c r="F85" s="18">
        <f t="shared" si="12"/>
        <v>0</v>
      </c>
      <c r="G85" s="18">
        <f t="shared" si="12"/>
        <v>0</v>
      </c>
      <c r="H85" s="18">
        <f t="shared" si="12"/>
        <v>0</v>
      </c>
      <c r="I85" s="18">
        <f t="shared" si="12"/>
        <v>0</v>
      </c>
      <c r="J85" s="18">
        <f t="shared" si="12"/>
        <v>0</v>
      </c>
      <c r="K85" s="18">
        <f t="shared" si="12"/>
        <v>0</v>
      </c>
      <c r="L85" s="18">
        <f t="shared" si="12"/>
        <v>0</v>
      </c>
      <c r="M85" s="18">
        <f t="shared" si="12"/>
        <v>0</v>
      </c>
      <c r="N85" s="19">
        <f t="shared" si="12"/>
        <v>0</v>
      </c>
      <c r="O85" s="20">
        <f t="shared" si="12"/>
        <v>0</v>
      </c>
      <c r="P85" s="20">
        <f t="shared" si="12"/>
        <v>25819251.41</v>
      </c>
    </row>
    <row r="86" spans="1:16" x14ac:dyDescent="0.25">
      <c r="B86" s="1"/>
      <c r="C86" s="1"/>
      <c r="D86" s="1"/>
      <c r="E86" s="1"/>
      <c r="F86" s="1"/>
      <c r="G86" s="1"/>
      <c r="H86" s="1"/>
      <c r="I86" s="21"/>
      <c r="J86" s="21"/>
      <c r="K86" s="1"/>
      <c r="L86" s="1"/>
      <c r="M86" s="1"/>
    </row>
    <row r="87" spans="1:16" x14ac:dyDescent="0.25">
      <c r="A87" s="24" t="s">
        <v>97</v>
      </c>
      <c r="B87" s="25"/>
      <c r="C87" s="25"/>
      <c r="D87" s="25"/>
      <c r="E87" s="25"/>
      <c r="F87" s="1"/>
      <c r="G87" s="1"/>
      <c r="H87" s="1"/>
      <c r="I87" s="21"/>
      <c r="J87" s="1"/>
      <c r="K87" s="1"/>
      <c r="L87" s="1"/>
      <c r="M87" s="1"/>
    </row>
    <row r="88" spans="1:16" ht="45" customHeight="1" thickBot="1" x14ac:dyDescent="0.3">
      <c r="A88" s="23" t="s">
        <v>98</v>
      </c>
      <c r="B88" s="1"/>
      <c r="C88" s="1"/>
      <c r="D88" s="1"/>
      <c r="E88" s="1"/>
      <c r="F88" s="1"/>
      <c r="G88" s="1"/>
      <c r="H88" s="1"/>
      <c r="I88" s="21"/>
      <c r="J88" s="1"/>
      <c r="K88" s="1"/>
      <c r="L88" s="1"/>
      <c r="M88" s="1"/>
    </row>
    <row r="89" spans="1:16" ht="76.5" customHeight="1" thickBot="1" x14ac:dyDescent="0.3">
      <c r="A89" s="22" t="s">
        <v>99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8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2023-03-09T13:18:33Z</cp:lastPrinted>
  <dcterms:created xsi:type="dcterms:W3CDTF">2023-03-09T12:49:06Z</dcterms:created>
  <dcterms:modified xsi:type="dcterms:W3CDTF">2023-03-09T13:19:01Z</dcterms:modified>
</cp:coreProperties>
</file>