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63" i="1" l="1"/>
  <c r="B63" i="1"/>
  <c r="C63" i="1" s="1"/>
  <c r="P62" i="1"/>
  <c r="B62" i="1"/>
  <c r="C62" i="1" s="1"/>
  <c r="P61" i="1"/>
  <c r="B61" i="1"/>
  <c r="C61" i="1" s="1"/>
  <c r="P60" i="1"/>
  <c r="C60" i="1"/>
  <c r="B60" i="1"/>
  <c r="P59" i="1"/>
  <c r="B59" i="1"/>
  <c r="C59" i="1" s="1"/>
  <c r="P58" i="1"/>
  <c r="C58" i="1"/>
  <c r="B58" i="1"/>
  <c r="P57" i="1"/>
  <c r="B57" i="1"/>
  <c r="C57" i="1" s="1"/>
  <c r="P56" i="1"/>
  <c r="C56" i="1"/>
  <c r="B56" i="1"/>
  <c r="P55" i="1"/>
  <c r="P54" i="1" s="1"/>
  <c r="B55" i="1"/>
  <c r="C55" i="1" s="1"/>
  <c r="O54" i="1"/>
  <c r="O76" i="1" s="1"/>
  <c r="O85" i="1" s="1"/>
  <c r="N54" i="1"/>
  <c r="N76" i="1" s="1"/>
  <c r="N85" i="1" s="1"/>
  <c r="M54" i="1"/>
  <c r="M76" i="1" s="1"/>
  <c r="M85" i="1" s="1"/>
  <c r="L54" i="1"/>
  <c r="L76" i="1" s="1"/>
  <c r="L85" i="1" s="1"/>
  <c r="K54" i="1"/>
  <c r="K76" i="1" s="1"/>
  <c r="K85" i="1" s="1"/>
  <c r="J54" i="1"/>
  <c r="J76" i="1" s="1"/>
  <c r="J85" i="1" s="1"/>
  <c r="I54" i="1"/>
  <c r="I76" i="1" s="1"/>
  <c r="I85" i="1" s="1"/>
  <c r="H54" i="1"/>
  <c r="H76" i="1" s="1"/>
  <c r="H85" i="1" s="1"/>
  <c r="G54" i="1"/>
  <c r="G76" i="1" s="1"/>
  <c r="G85" i="1" s="1"/>
  <c r="F54" i="1"/>
  <c r="F76" i="1" s="1"/>
  <c r="F85" i="1" s="1"/>
  <c r="E54" i="1"/>
  <c r="E76" i="1" s="1"/>
  <c r="E85" i="1" s="1"/>
  <c r="D54" i="1"/>
  <c r="D76" i="1" s="1"/>
  <c r="D85" i="1" s="1"/>
  <c r="P39" i="1"/>
  <c r="P38" i="1" s="1"/>
  <c r="B39" i="1"/>
  <c r="C39" i="1" s="1"/>
  <c r="C38" i="1" s="1"/>
  <c r="O38" i="1"/>
  <c r="N38" i="1"/>
  <c r="M38" i="1"/>
  <c r="L38" i="1"/>
  <c r="K38" i="1"/>
  <c r="J38" i="1"/>
  <c r="I38" i="1"/>
  <c r="H38" i="1"/>
  <c r="G38" i="1"/>
  <c r="F38" i="1"/>
  <c r="E38" i="1"/>
  <c r="D38" i="1"/>
  <c r="P37" i="1"/>
  <c r="B37" i="1"/>
  <c r="C37" i="1" s="1"/>
  <c r="P36" i="1"/>
  <c r="C36" i="1"/>
  <c r="B36" i="1"/>
  <c r="P35" i="1"/>
  <c r="B35" i="1"/>
  <c r="C35" i="1" s="1"/>
  <c r="P34" i="1"/>
  <c r="C34" i="1"/>
  <c r="B34" i="1"/>
  <c r="P33" i="1"/>
  <c r="B33" i="1"/>
  <c r="C33" i="1" s="1"/>
  <c r="P32" i="1"/>
  <c r="C32" i="1"/>
  <c r="B32" i="1"/>
  <c r="P31" i="1"/>
  <c r="B31" i="1"/>
  <c r="C31" i="1" s="1"/>
  <c r="P30" i="1"/>
  <c r="C30" i="1"/>
  <c r="B30" i="1"/>
  <c r="P29" i="1"/>
  <c r="P28" i="1" s="1"/>
  <c r="B29" i="1"/>
  <c r="C29" i="1" s="1"/>
  <c r="O28" i="1"/>
  <c r="N28" i="1"/>
  <c r="M28" i="1"/>
  <c r="L28" i="1"/>
  <c r="K28" i="1"/>
  <c r="J28" i="1"/>
  <c r="I28" i="1"/>
  <c r="H28" i="1"/>
  <c r="G28" i="1"/>
  <c r="F28" i="1"/>
  <c r="E28" i="1"/>
  <c r="D28" i="1"/>
  <c r="P27" i="1"/>
  <c r="B27" i="1"/>
  <c r="C27" i="1" s="1"/>
  <c r="P26" i="1"/>
  <c r="C26" i="1"/>
  <c r="B26" i="1"/>
  <c r="P25" i="1"/>
  <c r="B25" i="1"/>
  <c r="C25" i="1" s="1"/>
  <c r="P24" i="1"/>
  <c r="C24" i="1"/>
  <c r="B24" i="1"/>
  <c r="P23" i="1"/>
  <c r="B23" i="1"/>
  <c r="C23" i="1" s="1"/>
  <c r="P22" i="1"/>
  <c r="C22" i="1"/>
  <c r="B22" i="1"/>
  <c r="P21" i="1"/>
  <c r="B21" i="1"/>
  <c r="C21" i="1" s="1"/>
  <c r="P20" i="1"/>
  <c r="C20" i="1"/>
  <c r="B20" i="1"/>
  <c r="P19" i="1"/>
  <c r="P18" i="1" s="1"/>
  <c r="B19" i="1"/>
  <c r="C19" i="1" s="1"/>
  <c r="C18" i="1" s="1"/>
  <c r="O18" i="1"/>
  <c r="N18" i="1"/>
  <c r="M18" i="1"/>
  <c r="L18" i="1"/>
  <c r="K18" i="1"/>
  <c r="J18" i="1"/>
  <c r="I18" i="1"/>
  <c r="H18" i="1"/>
  <c r="G18" i="1"/>
  <c r="F18" i="1"/>
  <c r="E18" i="1"/>
  <c r="D18" i="1"/>
  <c r="P17" i="1"/>
  <c r="B17" i="1"/>
  <c r="C17" i="1" s="1"/>
  <c r="P16" i="1"/>
  <c r="C16" i="1"/>
  <c r="B16" i="1"/>
  <c r="P15" i="1"/>
  <c r="B15" i="1"/>
  <c r="C15" i="1" s="1"/>
  <c r="P14" i="1"/>
  <c r="C14" i="1"/>
  <c r="B14" i="1"/>
  <c r="P13" i="1"/>
  <c r="P12" i="1" s="1"/>
  <c r="B13" i="1"/>
  <c r="C13" i="1" s="1"/>
  <c r="C12" i="1" s="1"/>
  <c r="O12" i="1"/>
  <c r="N12" i="1"/>
  <c r="M12" i="1"/>
  <c r="L12" i="1"/>
  <c r="K12" i="1"/>
  <c r="J12" i="1"/>
  <c r="I12" i="1"/>
  <c r="H12" i="1"/>
  <c r="G12" i="1"/>
  <c r="F12" i="1"/>
  <c r="E12" i="1"/>
  <c r="D12" i="1"/>
  <c r="C28" i="1" l="1"/>
  <c r="C54" i="1"/>
  <c r="P76" i="1"/>
  <c r="P85" i="1" s="1"/>
  <c r="B12" i="1"/>
  <c r="B28" i="1"/>
  <c r="B54" i="1"/>
  <c r="B18" i="1"/>
  <c r="B38" i="1"/>
  <c r="B76" i="1" l="1"/>
  <c r="B85" i="1" s="1"/>
  <c r="C76" i="1"/>
  <c r="C85" i="1" s="1"/>
</calcChain>
</file>

<file path=xl/sharedStrings.xml><?xml version="1.0" encoding="utf-8"?>
<sst xmlns="http://schemas.openxmlformats.org/spreadsheetml/2006/main" count="100" uniqueCount="100">
  <si>
    <t>SERVICIO NACIONAL DE SALUD</t>
  </si>
  <si>
    <t>HOSPITAL TRAUMATOLOGICO Y QUIRURGICO PROFESOR JUAN BOSCH</t>
  </si>
  <si>
    <t>Año 2023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</si>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</sst>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4" fontId="3" fillId="0" borderId="8" xfId="0" applyNumberFormat="1" applyFont="1" applyBorder="1"/>
    <xf numFmtId="164" fontId="3" fillId="0" borderId="8" xfId="0" applyNumberFormat="1" applyFont="1" applyBorder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4" fontId="0" fillId="0" borderId="9" xfId="0" applyNumberFormat="1" applyBorder="1"/>
    <xf numFmtId="165" fontId="0" fillId="0" borderId="0" xfId="0" applyNumberFormat="1" applyAlignment="1">
      <alignment vertical="center" wrapText="1"/>
    </xf>
    <xf numFmtId="166" fontId="3" fillId="0" borderId="8" xfId="0" applyNumberFormat="1" applyFont="1" applyBorder="1"/>
    <xf numFmtId="0" fontId="2" fillId="2" borderId="10" xfId="0" applyFont="1" applyFill="1" applyBorder="1" applyAlignment="1">
      <alignment vertical="center"/>
    </xf>
    <xf numFmtId="4" fontId="3" fillId="2" borderId="10" xfId="0" applyNumberFormat="1" applyFont="1" applyFill="1" applyBorder="1"/>
    <xf numFmtId="43" fontId="3" fillId="2" borderId="10" xfId="0" applyNumberFormat="1" applyFont="1" applyFill="1" applyBorder="1"/>
    <xf numFmtId="164" fontId="3" fillId="2" borderId="10" xfId="0" applyNumberFormat="1" applyFont="1" applyFill="1" applyBorder="1"/>
    <xf numFmtId="0" fontId="8" fillId="0" borderId="0" xfId="0" applyFont="1"/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microsoft.com/office/2007/relationships/hdphoto" Target="../media/hdphoto2.wdp"/><Relationship Id="rId2" Type="http://schemas.openxmlformats.org/officeDocument/2006/relationships/image" Target="../media/image2.png"/><Relationship Id="rId1" Type="http://schemas.openxmlformats.org/officeDocument/2006/relationships/image" Target="../media/image1.tiff"/><Relationship Id="rId6" Type="http://schemas.openxmlformats.org/officeDocument/2006/relationships/image" Target="../media/image5.png"/><Relationship Id="rId11" Type="http://schemas.microsoft.com/office/2007/relationships/hdphoto" Target="../media/hdphoto4.wdp"/><Relationship Id="rId5" Type="http://schemas.microsoft.com/office/2007/relationships/hdphoto" Target="../media/hdphoto1.wdp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microsoft.com/office/2007/relationships/hdphoto" Target="../media/hdphoto3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20193001" y="533400"/>
          <a:ext cx="18764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666751</xdr:colOff>
      <xdr:row>2</xdr:row>
      <xdr:rowOff>171450</xdr:rowOff>
    </xdr:from>
    <xdr:to>
      <xdr:col>15</xdr:col>
      <xdr:colOff>438152</xdr:colOff>
      <xdr:row>3</xdr:row>
      <xdr:rowOff>247650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1101" y="552450"/>
          <a:ext cx="16668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761999</xdr:colOff>
      <xdr:row>3</xdr:row>
      <xdr:rowOff>190499</xdr:rowOff>
    </xdr:to>
    <xdr:pic>
      <xdr:nvPicPr>
        <xdr:cNvPr id="5" name="4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224646</xdr:colOff>
      <xdr:row>86</xdr:row>
      <xdr:rowOff>98844</xdr:rowOff>
    </xdr:from>
    <xdr:to>
      <xdr:col>15</xdr:col>
      <xdr:colOff>271732</xdr:colOff>
      <xdr:row>98</xdr:row>
      <xdr:rowOff>106681</xdr:rowOff>
    </xdr:to>
    <xdr:grpSp>
      <xdr:nvGrpSpPr>
        <xdr:cNvPr id="6" name="5 Grupo"/>
        <xdr:cNvGrpSpPr/>
      </xdr:nvGrpSpPr>
      <xdr:grpSpPr>
        <a:xfrm>
          <a:off x="9812547" y="16614835"/>
          <a:ext cx="8610600" cy="3072011"/>
          <a:chOff x="228600" y="19145247"/>
          <a:chExt cx="8610600" cy="3072011"/>
        </a:xfrm>
      </xdr:grpSpPr>
      <xdr:pic>
        <xdr:nvPicPr>
          <xdr:cNvPr id="7" name="6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8600" y="19168623"/>
            <a:ext cx="1600948" cy="1405377"/>
          </a:xfrm>
          <a:prstGeom prst="rect">
            <a:avLst/>
          </a:prstGeom>
        </xdr:spPr>
      </xdr:pic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sharpenSoften amount="50000"/>
                    </a14:imgEffect>
                    <a14:imgEffect>
                      <a14:colorTemperature colorTemp="4700"/>
                    </a14:imgEffect>
                    <a14:imgEffect>
                      <a14:saturation sat="400000"/>
                    </a14:imgEffect>
                    <a14:imgEffect>
                      <a14:brightnessContrast bright="-20000" contrast="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6766" y="19429903"/>
            <a:ext cx="2288364" cy="1070833"/>
          </a:xfrm>
          <a:prstGeom prst="rect">
            <a:avLst/>
          </a:prstGeom>
        </xdr:spPr>
      </xdr:pic>
      <xdr:grpSp>
        <xdr:nvGrpSpPr>
          <xdr:cNvPr id="9" name="8 Grupo"/>
          <xdr:cNvGrpSpPr/>
        </xdr:nvGrpSpPr>
        <xdr:grpSpPr>
          <a:xfrm>
            <a:off x="3107917" y="20488791"/>
            <a:ext cx="2837366" cy="1728467"/>
            <a:chOff x="4286249" y="20642036"/>
            <a:chExt cx="3231543" cy="1728110"/>
          </a:xfrm>
        </xdr:grpSpPr>
        <xdr:grpSp>
          <xdr:nvGrpSpPr>
            <xdr:cNvPr id="15" name="14 Grupo"/>
            <xdr:cNvGrpSpPr/>
          </xdr:nvGrpSpPr>
          <xdr:grpSpPr>
            <a:xfrm>
              <a:off x="4286249" y="21907499"/>
              <a:ext cx="2872013" cy="462647"/>
              <a:chOff x="4286249" y="21907499"/>
              <a:chExt cx="2872013" cy="462647"/>
            </a:xfrm>
          </xdr:grpSpPr>
          <xdr:sp macro="" textlink="">
            <xdr:nvSpPr>
              <xdr:cNvPr id="18" name="17 CuadroTexto"/>
              <xdr:cNvSpPr txBox="1"/>
            </xdr:nvSpPr>
            <xdr:spPr>
              <a:xfrm>
                <a:off x="4286249" y="21907499"/>
                <a:ext cx="2872013" cy="32294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400" b="1">
                    <a:latin typeface="Times New Roman" pitchFamily="18" charset="0"/>
                    <a:cs typeface="Times New Roman" pitchFamily="18" charset="0"/>
                  </a:rPr>
                  <a:t>Dr.</a:t>
                </a:r>
                <a:r>
                  <a:rPr lang="es-DO" sz="1400" b="1" baseline="0">
                    <a:latin typeface="Times New Roman" pitchFamily="18" charset="0"/>
                    <a:cs typeface="Times New Roman" pitchFamily="18" charset="0"/>
                  </a:rPr>
                  <a:t> ELIGIO ORTEGA GARCIA</a:t>
                </a:r>
                <a:endParaRPr lang="es-DO" sz="1400" b="1">
                  <a:latin typeface="Times New Roman" pitchFamily="18" charset="0"/>
                  <a:cs typeface="Times New Roman" pitchFamily="18" charset="0"/>
                </a:endParaRPr>
              </a:p>
            </xdr:txBody>
          </xdr:sp>
          <xdr:sp macro="" textlink="">
            <xdr:nvSpPr>
              <xdr:cNvPr id="19" name="18 CuadroTexto"/>
              <xdr:cNvSpPr txBox="1"/>
            </xdr:nvSpPr>
            <xdr:spPr>
              <a:xfrm>
                <a:off x="4955720" y="22073509"/>
                <a:ext cx="2050288" cy="29663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200" b="0">
                    <a:latin typeface="Times New Roman" pitchFamily="18" charset="0"/>
                    <a:cs typeface="Times New Roman" pitchFamily="18" charset="0"/>
                  </a:rPr>
                  <a:t>Director  General</a:t>
                </a:r>
              </a:p>
            </xdr:txBody>
          </xdr:sp>
        </xdr:grpSp>
        <xdr:pic>
          <xdr:nvPicPr>
            <xdr:cNvPr id="16" name="15 Imagen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>
              <a:extLst>
                <a:ext uri="{BEBA8EAE-BF5A-486C-A8C5-ECC9F3942E4B}">
                  <a14:imgProps xmlns:a14="http://schemas.microsoft.com/office/drawing/2010/main">
                    <a14:imgLayer r:embed="rId7">
                      <a14:imgEffect>
                        <a14:sharpenSoften amount="50000"/>
                      </a14:imgEffect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  <a14:imgEffect>
                        <a14:brightnessContrast bright="-20000" contrast="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382" t="29529" r="39735" b="13101"/>
            <a:stretch/>
          </xdr:blipFill>
          <xdr:spPr>
            <a:xfrm rot="4819311">
              <a:off x="5426558" y="20476036"/>
              <a:ext cx="904004" cy="2165392"/>
            </a:xfrm>
            <a:prstGeom prst="rect">
              <a:avLst/>
            </a:prstGeom>
          </xdr:spPr>
        </xdr:pic>
        <xdr:pic>
          <xdr:nvPicPr>
            <xdr:cNvPr id="17" name="16 Imagen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extLst>
                <a:ext uri="{BEBA8EAE-BF5A-486C-A8C5-ECC9F3942E4B}">
                  <a14:imgProps xmlns:a14="http://schemas.microsoft.com/office/drawing/2010/main">
                    <a14:imgLayer r:embed="rId9">
                      <a14:imgEffect>
                        <a14:sharpenSoften amount="50000"/>
                      </a14:imgEffect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  <a14:imgEffect>
                        <a14:brightnessContrast bright="-40000" contrast="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69330"/>
            <a:stretch/>
          </xdr:blipFill>
          <xdr:spPr>
            <a:xfrm>
              <a:off x="5578930" y="20642036"/>
              <a:ext cx="1938862" cy="1485078"/>
            </a:xfrm>
            <a:prstGeom prst="rect">
              <a:avLst/>
            </a:prstGeom>
          </xdr:spPr>
        </xdr:pic>
      </xdr:grpSp>
      <xdr:grpSp>
        <xdr:nvGrpSpPr>
          <xdr:cNvPr id="10" name="9 Grupo"/>
          <xdr:cNvGrpSpPr/>
        </xdr:nvGrpSpPr>
        <xdr:grpSpPr>
          <a:xfrm>
            <a:off x="4572607" y="19145247"/>
            <a:ext cx="4266593" cy="1384370"/>
            <a:chOff x="5954419" y="19298774"/>
            <a:chExt cx="4859323" cy="1384084"/>
          </a:xfrm>
        </xdr:grpSpPr>
        <xdr:grpSp>
          <xdr:nvGrpSpPr>
            <xdr:cNvPr id="11" name="10 Grupo"/>
            <xdr:cNvGrpSpPr/>
          </xdr:nvGrpSpPr>
          <xdr:grpSpPr>
            <a:xfrm>
              <a:off x="7731579" y="20073256"/>
              <a:ext cx="3082163" cy="609602"/>
              <a:chOff x="7731579" y="20073256"/>
              <a:chExt cx="3082163" cy="609602"/>
            </a:xfrm>
          </xdr:grpSpPr>
          <xdr:sp macro="" textlink="">
            <xdr:nvSpPr>
              <xdr:cNvPr id="13" name="12 CuadroTexto"/>
              <xdr:cNvSpPr txBox="1"/>
            </xdr:nvSpPr>
            <xdr:spPr>
              <a:xfrm>
                <a:off x="7731579" y="20073256"/>
                <a:ext cx="2551518" cy="32430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400" b="1">
                    <a:latin typeface="Times New Roman" pitchFamily="18" charset="0"/>
                    <a:cs typeface="Times New Roman" pitchFamily="18" charset="0"/>
                  </a:rPr>
                  <a:t>Licda.</a:t>
                </a:r>
                <a:r>
                  <a:rPr lang="es-DO" sz="1400" b="1" baseline="0">
                    <a:latin typeface="Times New Roman" pitchFamily="18" charset="0"/>
                    <a:cs typeface="Times New Roman" pitchFamily="18" charset="0"/>
                  </a:rPr>
                  <a:t> ALICIA CARDENAS CARDENAS</a:t>
                </a:r>
                <a:endParaRPr lang="es-DO" sz="1400" b="1">
                  <a:latin typeface="Times New Roman" pitchFamily="18" charset="0"/>
                  <a:cs typeface="Times New Roman" pitchFamily="18" charset="0"/>
                </a:endParaRPr>
              </a:p>
            </xdr:txBody>
          </xdr:sp>
          <xdr:sp macro="" textlink="">
            <xdr:nvSpPr>
              <xdr:cNvPr id="14" name="13 CuadroTexto"/>
              <xdr:cNvSpPr txBox="1"/>
            </xdr:nvSpPr>
            <xdr:spPr>
              <a:xfrm>
                <a:off x="7769677" y="20320908"/>
                <a:ext cx="3044065" cy="3619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200" b="0">
                    <a:latin typeface="Times New Roman" pitchFamily="18" charset="0"/>
                    <a:cs typeface="Times New Roman" pitchFamily="18" charset="0"/>
                  </a:rPr>
                  <a:t>Enc. Administrativa</a:t>
                </a:r>
                <a:r>
                  <a:rPr lang="es-DO" sz="1200" b="0" baseline="0">
                    <a:latin typeface="Times New Roman" pitchFamily="18" charset="0"/>
                    <a:cs typeface="Times New Roman" pitchFamily="18" charset="0"/>
                  </a:rPr>
                  <a:t> y Financiera</a:t>
                </a:r>
                <a:endParaRPr lang="es-DO" sz="1200" b="0">
                  <a:latin typeface="Times New Roman" pitchFamily="18" charset="0"/>
                  <a:cs typeface="Times New Roman" pitchFamily="18" charset="0"/>
                </a:endParaRPr>
              </a:p>
            </xdr:txBody>
          </xdr:sp>
        </xdr:grpSp>
        <xdr:pic>
          <xdr:nvPicPr>
            <xdr:cNvPr id="12" name="11 Imagen"/>
            <xdr:cNvPicPr>
              <a:picLocks noChangeAspect="1"/>
            </xdr:cNvPicPr>
          </xdr:nvPicPr>
          <xdr:blipFill>
            <a:blip xmlns:r="http://schemas.openxmlformats.org/officeDocument/2006/relationships" r:embed="rId10" cstate="print">
              <a:extLst>
                <a:ext uri="{BEBA8EAE-BF5A-486C-A8C5-ECC9F3942E4B}">
                  <a14:imgProps xmlns:a14="http://schemas.microsoft.com/office/drawing/2010/main">
                    <a14:imgLayer r:embed="rId11">
                      <a14:imgEffect>
                        <a14:sharpenSoften amount="50000"/>
                      </a14:imgEffect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  <a14:imgEffect>
                        <a14:brightnessContrast bright="-20000" contrast="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954419" y="19298774"/>
              <a:ext cx="2503714" cy="1012140"/>
            </a:xfrm>
            <a:prstGeom prst="rect">
              <a:avLst/>
            </a:prstGeom>
          </xdr:spPr>
        </xdr:pic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o%20febrero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 "/>
      <sheetName val="P3 Ejecucion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topLeftCell="B1" zoomScale="106" zoomScaleNormal="106" workbookViewId="0">
      <selection activeCell="I89" sqref="I88:I89"/>
    </sheetView>
  </sheetViews>
  <sheetFormatPr baseColWidth="10" defaultRowHeight="15" x14ac:dyDescent="0.25"/>
  <cols>
    <col min="1" max="1" width="107.140625" customWidth="1"/>
    <col min="4" max="4" width="13.7109375" customWidth="1"/>
    <col min="5" max="5" width="13.85546875" customWidth="1"/>
    <col min="16" max="16" width="14.28515625" customWidth="1"/>
  </cols>
  <sheetData>
    <row r="1" spans="1:1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28.5" x14ac:dyDescent="0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1" x14ac:dyDescent="0.2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75" x14ac:dyDescent="0.25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.75" x14ac:dyDescent="0.25">
      <c r="A6" s="8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.75" x14ac:dyDescent="0.25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x14ac:dyDescent="0.25">
      <c r="A9" s="10" t="s">
        <v>5</v>
      </c>
      <c r="B9" s="11" t="s">
        <v>6</v>
      </c>
      <c r="C9" s="11" t="s">
        <v>7</v>
      </c>
      <c r="D9" s="12" t="s">
        <v>8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x14ac:dyDescent="0.25">
      <c r="A10" s="10"/>
      <c r="B10" s="15"/>
      <c r="C10" s="15"/>
      <c r="D10" s="16" t="s">
        <v>9</v>
      </c>
      <c r="E10" s="16" t="s">
        <v>10</v>
      </c>
      <c r="F10" s="16" t="s">
        <v>11</v>
      </c>
      <c r="G10" s="16" t="s">
        <v>12</v>
      </c>
      <c r="H10" s="17" t="s">
        <v>13</v>
      </c>
      <c r="I10" s="16" t="s">
        <v>14</v>
      </c>
      <c r="J10" s="17" t="s">
        <v>15</v>
      </c>
      <c r="K10" s="16" t="s">
        <v>16</v>
      </c>
      <c r="L10" s="16" t="s">
        <v>17</v>
      </c>
      <c r="M10" s="16" t="s">
        <v>18</v>
      </c>
      <c r="N10" s="18" t="s">
        <v>19</v>
      </c>
      <c r="O10" s="19" t="s">
        <v>20</v>
      </c>
      <c r="P10" s="18" t="s">
        <v>21</v>
      </c>
    </row>
    <row r="11" spans="1:16" x14ac:dyDescent="0.25">
      <c r="A11" s="20" t="s">
        <v>22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2"/>
      <c r="P11" s="22"/>
    </row>
    <row r="12" spans="1:16" x14ac:dyDescent="0.25">
      <c r="A12" s="23" t="s">
        <v>23</v>
      </c>
      <c r="B12" s="24">
        <f>+B13+B14+B15+B16+B17</f>
        <v>0</v>
      </c>
      <c r="C12" s="24">
        <f>+C13+C14+C15+C16+C17</f>
        <v>0</v>
      </c>
      <c r="D12" s="24">
        <f t="shared" ref="D12:P12" si="0">+D13+D14+D15+D16+D17</f>
        <v>25819251.41</v>
      </c>
      <c r="E12" s="24">
        <f t="shared" si="0"/>
        <v>27967308.800000001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5">
        <f t="shared" si="0"/>
        <v>0</v>
      </c>
      <c r="O12" s="25">
        <f t="shared" si="0"/>
        <v>0</v>
      </c>
      <c r="P12" s="25">
        <f t="shared" si="0"/>
        <v>53786560.210000001</v>
      </c>
    </row>
    <row r="13" spans="1:16" x14ac:dyDescent="0.25">
      <c r="A13" s="26" t="s">
        <v>24</v>
      </c>
      <c r="B13" s="27">
        <f>+'[1]P1 Presupuesto Aprobado'!B13</f>
        <v>0</v>
      </c>
      <c r="C13" s="1">
        <f>+B13</f>
        <v>0</v>
      </c>
      <c r="D13" s="1">
        <v>22347866.5</v>
      </c>
      <c r="E13" s="1">
        <v>24205565.280000001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>+D13+E13+F13+G13+H13+I13+J13+K13+L13+M13+N13+O13</f>
        <v>46553431.780000001</v>
      </c>
    </row>
    <row r="14" spans="1:16" x14ac:dyDescent="0.25">
      <c r="A14" s="26" t="s">
        <v>25</v>
      </c>
      <c r="B14" s="27">
        <f>+'[1]P1 Presupuesto Aprobado'!B14</f>
        <v>0</v>
      </c>
      <c r="C14" s="1">
        <f t="shared" ref="C14:C17" si="1">+B14</f>
        <v>0</v>
      </c>
      <c r="D14" s="1">
        <v>42550</v>
      </c>
      <c r="E14" s="28">
        <v>42550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ref="P14:P39" si="2">+D14+E14+F14+G14+H14+I14+J14+K14+L14+M14+N14+O14</f>
        <v>85100</v>
      </c>
    </row>
    <row r="15" spans="1:16" x14ac:dyDescent="0.25">
      <c r="A15" s="26" t="s">
        <v>26</v>
      </c>
      <c r="B15" s="27">
        <f>+'[1]P1 Presupuesto Aprobado'!B15</f>
        <v>0</v>
      </c>
      <c r="C15" s="1">
        <f t="shared" si="1"/>
        <v>0</v>
      </c>
      <c r="D15" s="1">
        <v>0</v>
      </c>
      <c r="E15" s="1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2"/>
        <v>0</v>
      </c>
    </row>
    <row r="16" spans="1:16" x14ac:dyDescent="0.25">
      <c r="A16" s="26" t="s">
        <v>27</v>
      </c>
      <c r="B16" s="27">
        <f>+'[1]P1 Presupuesto Aprobado'!B16</f>
        <v>0</v>
      </c>
      <c r="C16" s="1">
        <f t="shared" si="1"/>
        <v>0</v>
      </c>
      <c r="D16" s="1">
        <v>0</v>
      </c>
      <c r="E16" s="1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2"/>
        <v>0</v>
      </c>
    </row>
    <row r="17" spans="1:16" x14ac:dyDescent="0.25">
      <c r="A17" s="26" t="s">
        <v>28</v>
      </c>
      <c r="B17" s="27">
        <f>+'[1]P1 Presupuesto Aprobado'!B17</f>
        <v>0</v>
      </c>
      <c r="C17" s="1">
        <f t="shared" si="1"/>
        <v>0</v>
      </c>
      <c r="D17" s="1">
        <v>3428834.91</v>
      </c>
      <c r="E17" s="1">
        <v>3719193.52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2"/>
        <v>7148028.4299999997</v>
      </c>
    </row>
    <row r="18" spans="1:16" x14ac:dyDescent="0.25">
      <c r="A18" s="23" t="s">
        <v>29</v>
      </c>
      <c r="B18" s="24">
        <f>+B19+B20+B21+B22+B23+B24+B25+B26+B27</f>
        <v>0</v>
      </c>
      <c r="C18" s="24">
        <f>+C19+C20+C21+C22+C23+C24+C25+C26+C27</f>
        <v>0</v>
      </c>
      <c r="D18" s="24">
        <f t="shared" ref="D18:O18" si="3">+D19+D20+D21+D22+D23+D24+D25+D26+D27</f>
        <v>0</v>
      </c>
      <c r="E18" s="24">
        <f t="shared" si="3"/>
        <v>102304.7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5">
        <f>+P19+P20+P21+P22+P23+P24+P25+P26+P27</f>
        <v>102304.7</v>
      </c>
    </row>
    <row r="19" spans="1:16" x14ac:dyDescent="0.25">
      <c r="A19" s="26" t="s">
        <v>30</v>
      </c>
      <c r="B19" s="29">
        <f>+'[1]P1 Presupuesto Aprobado'!B19</f>
        <v>0</v>
      </c>
      <c r="C19" s="1">
        <f>+B19</f>
        <v>0</v>
      </c>
      <c r="D19" s="1">
        <v>0</v>
      </c>
      <c r="E19" s="1">
        <v>55904.7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2"/>
        <v>55904.7</v>
      </c>
    </row>
    <row r="20" spans="1:16" x14ac:dyDescent="0.25">
      <c r="A20" s="26" t="s">
        <v>31</v>
      </c>
      <c r="B20" s="29">
        <f>+'[1]P1 Presupuesto Aprobado'!B20</f>
        <v>0</v>
      </c>
      <c r="C20" s="1">
        <f t="shared" ref="C20:C27" si="4">+B20</f>
        <v>0</v>
      </c>
      <c r="D20" s="1">
        <v>0</v>
      </c>
      <c r="E20" s="1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2"/>
        <v>0</v>
      </c>
    </row>
    <row r="21" spans="1:16" x14ac:dyDescent="0.25">
      <c r="A21" s="26" t="s">
        <v>32</v>
      </c>
      <c r="B21" s="29">
        <f>+'[1]P1 Presupuesto Aprobado'!B21</f>
        <v>0</v>
      </c>
      <c r="C21" s="1">
        <f t="shared" si="4"/>
        <v>0</v>
      </c>
      <c r="D21" s="1">
        <v>0</v>
      </c>
      <c r="E21" s="1">
        <v>31400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2"/>
        <v>31400</v>
      </c>
    </row>
    <row r="22" spans="1:16" x14ac:dyDescent="0.25">
      <c r="A22" s="26" t="s">
        <v>33</v>
      </c>
      <c r="B22" s="29">
        <f>+'[1]P1 Presupuesto Aprobado'!B22</f>
        <v>0</v>
      </c>
      <c r="C22" s="1">
        <f t="shared" si="4"/>
        <v>0</v>
      </c>
      <c r="D22" s="1">
        <v>0</v>
      </c>
      <c r="E22" s="1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2"/>
        <v>0</v>
      </c>
    </row>
    <row r="23" spans="1:16" x14ac:dyDescent="0.25">
      <c r="A23" s="26" t="s">
        <v>34</v>
      </c>
      <c r="B23" s="29">
        <f>+'[1]P1 Presupuesto Aprobado'!B23</f>
        <v>0</v>
      </c>
      <c r="C23" s="1">
        <f t="shared" si="4"/>
        <v>0</v>
      </c>
      <c r="D23" s="1">
        <v>0</v>
      </c>
      <c r="E23" s="1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2"/>
        <v>0</v>
      </c>
    </row>
    <row r="24" spans="1:16" x14ac:dyDescent="0.25">
      <c r="A24" s="26" t="s">
        <v>35</v>
      </c>
      <c r="B24" s="29">
        <f>+'[1]P1 Presupuesto Aprobado'!B24</f>
        <v>0</v>
      </c>
      <c r="C24" s="1">
        <f t="shared" si="4"/>
        <v>0</v>
      </c>
      <c r="D24" s="1">
        <v>0</v>
      </c>
      <c r="E24" s="1"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2"/>
        <v>0</v>
      </c>
    </row>
    <row r="25" spans="1:16" x14ac:dyDescent="0.25">
      <c r="A25" s="26" t="s">
        <v>36</v>
      </c>
      <c r="B25" s="29">
        <f>+'[1]P1 Presupuesto Aprobado'!B25</f>
        <v>0</v>
      </c>
      <c r="C25" s="1">
        <f t="shared" si="4"/>
        <v>0</v>
      </c>
      <c r="D25" s="1">
        <v>0</v>
      </c>
      <c r="E25" s="1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2"/>
        <v>0</v>
      </c>
    </row>
    <row r="26" spans="1:16" x14ac:dyDescent="0.25">
      <c r="A26" s="26" t="s">
        <v>37</v>
      </c>
      <c r="B26" s="29">
        <f>+'[1]P1 Presupuesto Aprobado'!B26</f>
        <v>0</v>
      </c>
      <c r="C26" s="1">
        <f t="shared" si="4"/>
        <v>0</v>
      </c>
      <c r="D26" s="1">
        <v>0</v>
      </c>
      <c r="E26" s="1">
        <v>15000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2"/>
        <v>15000</v>
      </c>
    </row>
    <row r="27" spans="1:16" x14ac:dyDescent="0.25">
      <c r="A27" s="26" t="s">
        <v>38</v>
      </c>
      <c r="B27" s="29">
        <f>+'[1]P1 Presupuesto Aprobado'!B27</f>
        <v>0</v>
      </c>
      <c r="C27" s="1">
        <f t="shared" si="4"/>
        <v>0</v>
      </c>
      <c r="D27" s="1">
        <v>0</v>
      </c>
      <c r="E27" s="1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2"/>
        <v>0</v>
      </c>
    </row>
    <row r="28" spans="1:16" x14ac:dyDescent="0.25">
      <c r="A28" s="23" t="s">
        <v>39</v>
      </c>
      <c r="B28" s="24">
        <f>+B29+B30+B31+B32+B33+B34+B35+B36+B37</f>
        <v>0</v>
      </c>
      <c r="C28" s="24">
        <f>+C29+C30+C31+C32+C33+C34+C35+C36+C37</f>
        <v>0</v>
      </c>
      <c r="D28" s="24">
        <f t="shared" ref="D28:P28" si="5">+D29+D30+D31+D32+D33+D34+D35+D36+D37</f>
        <v>0</v>
      </c>
      <c r="E28" s="24">
        <f t="shared" si="5"/>
        <v>6305658.8399999999</v>
      </c>
      <c r="F28" s="24">
        <f t="shared" si="5"/>
        <v>0</v>
      </c>
      <c r="G28" s="24">
        <f t="shared" si="5"/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  <c r="P28" s="25">
        <f t="shared" si="5"/>
        <v>6305658.8399999999</v>
      </c>
    </row>
    <row r="29" spans="1:16" x14ac:dyDescent="0.25">
      <c r="A29" s="26" t="s">
        <v>40</v>
      </c>
      <c r="B29" s="29">
        <f>+'[1]P1 Presupuesto Aprobado'!B29</f>
        <v>0</v>
      </c>
      <c r="C29" s="1">
        <f>+B29</f>
        <v>0</v>
      </c>
      <c r="D29" s="1">
        <v>0</v>
      </c>
      <c r="E29" s="1">
        <v>455720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f t="shared" si="2"/>
        <v>455720</v>
      </c>
    </row>
    <row r="30" spans="1:16" x14ac:dyDescent="0.25">
      <c r="A30" s="26" t="s">
        <v>41</v>
      </c>
      <c r="B30" s="29">
        <f>+'[1]P1 Presupuesto Aprobado'!B30</f>
        <v>0</v>
      </c>
      <c r="C30" s="1">
        <f t="shared" ref="C30:C37" si="6">+B30</f>
        <v>0</v>
      </c>
      <c r="D30" s="1">
        <v>0</v>
      </c>
      <c r="E30" s="1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f t="shared" si="2"/>
        <v>0</v>
      </c>
    </row>
    <row r="31" spans="1:16" x14ac:dyDescent="0.25">
      <c r="A31" s="26" t="s">
        <v>42</v>
      </c>
      <c r="B31" s="29">
        <f>+'[1]P1 Presupuesto Aprobado'!B31</f>
        <v>0</v>
      </c>
      <c r="C31" s="1">
        <f t="shared" si="6"/>
        <v>0</v>
      </c>
      <c r="D31" s="1">
        <v>0</v>
      </c>
      <c r="E31" s="1">
        <v>35400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2"/>
        <v>35400</v>
      </c>
    </row>
    <row r="32" spans="1:16" x14ac:dyDescent="0.25">
      <c r="A32" s="26" t="s">
        <v>43</v>
      </c>
      <c r="B32" s="29">
        <f>+'[1]P1 Presupuesto Aprobado'!B32</f>
        <v>0</v>
      </c>
      <c r="C32" s="1">
        <f t="shared" si="6"/>
        <v>0</v>
      </c>
      <c r="D32" s="1">
        <v>0</v>
      </c>
      <c r="E32" s="1">
        <v>4345593.0999999996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f t="shared" si="2"/>
        <v>4345593.0999999996</v>
      </c>
    </row>
    <row r="33" spans="1:16" x14ac:dyDescent="0.25">
      <c r="A33" s="26" t="s">
        <v>44</v>
      </c>
      <c r="B33" s="29">
        <f>+'[1]P1 Presupuesto Aprobado'!B33</f>
        <v>0</v>
      </c>
      <c r="C33" s="1">
        <f t="shared" si="6"/>
        <v>0</v>
      </c>
      <c r="D33" s="1">
        <v>0</v>
      </c>
      <c r="E33" s="1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f t="shared" si="2"/>
        <v>0</v>
      </c>
    </row>
    <row r="34" spans="1:16" x14ac:dyDescent="0.25">
      <c r="A34" s="26" t="s">
        <v>45</v>
      </c>
      <c r="B34" s="29">
        <f>+'[1]P1 Presupuesto Aprobado'!B34</f>
        <v>0</v>
      </c>
      <c r="C34" s="1">
        <f t="shared" si="6"/>
        <v>0</v>
      </c>
      <c r="D34" s="1">
        <v>0</v>
      </c>
      <c r="E34" s="1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f t="shared" si="2"/>
        <v>0</v>
      </c>
    </row>
    <row r="35" spans="1:16" x14ac:dyDescent="0.25">
      <c r="A35" s="26" t="s">
        <v>46</v>
      </c>
      <c r="B35" s="29">
        <f>+'[1]P1 Presupuesto Aprobado'!B35</f>
        <v>0</v>
      </c>
      <c r="C35" s="1">
        <f t="shared" si="6"/>
        <v>0</v>
      </c>
      <c r="D35" s="1">
        <v>0</v>
      </c>
      <c r="E35" s="1">
        <v>180720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f t="shared" si="2"/>
        <v>180720</v>
      </c>
    </row>
    <row r="36" spans="1:16" x14ac:dyDescent="0.25">
      <c r="A36" s="26" t="s">
        <v>47</v>
      </c>
      <c r="B36" s="29">
        <f>+'[1]P1 Presupuesto Aprobado'!B36</f>
        <v>0</v>
      </c>
      <c r="C36" s="1">
        <f t="shared" si="6"/>
        <v>0</v>
      </c>
      <c r="D36" s="1">
        <v>0</v>
      </c>
      <c r="E36" s="1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f t="shared" si="2"/>
        <v>0</v>
      </c>
    </row>
    <row r="37" spans="1:16" x14ac:dyDescent="0.25">
      <c r="A37" s="26" t="s">
        <v>48</v>
      </c>
      <c r="B37" s="29">
        <f>+'[1]P1 Presupuesto Aprobado'!B37</f>
        <v>0</v>
      </c>
      <c r="C37" s="1">
        <f t="shared" si="6"/>
        <v>0</v>
      </c>
      <c r="D37" s="1">
        <v>0</v>
      </c>
      <c r="E37" s="1">
        <v>1288225.74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f t="shared" si="2"/>
        <v>1288225.74</v>
      </c>
    </row>
    <row r="38" spans="1:16" x14ac:dyDescent="0.25">
      <c r="A38" s="23" t="s">
        <v>49</v>
      </c>
      <c r="B38" s="24">
        <f>+B39+B40+B41+B42+B43+B44+B45+B46</f>
        <v>0</v>
      </c>
      <c r="C38" s="24">
        <f>+C39+C40+C41+C42+C43+C44+C45+C46</f>
        <v>0</v>
      </c>
      <c r="D38" s="24">
        <f t="shared" ref="D38:P38" si="7">+D39+D40+D41+D42+D43+D44+D45+D46</f>
        <v>0</v>
      </c>
      <c r="E38" s="24">
        <f t="shared" si="7"/>
        <v>0</v>
      </c>
      <c r="F38" s="24">
        <f t="shared" si="7"/>
        <v>0</v>
      </c>
      <c r="G38" s="24">
        <f t="shared" si="7"/>
        <v>0</v>
      </c>
      <c r="H38" s="24">
        <f t="shared" si="7"/>
        <v>0</v>
      </c>
      <c r="I38" s="24">
        <f t="shared" si="7"/>
        <v>0</v>
      </c>
      <c r="J38" s="24">
        <f t="shared" si="7"/>
        <v>0</v>
      </c>
      <c r="K38" s="24">
        <f t="shared" si="7"/>
        <v>0</v>
      </c>
      <c r="L38" s="24">
        <f t="shared" si="7"/>
        <v>0</v>
      </c>
      <c r="M38" s="24">
        <f t="shared" si="7"/>
        <v>0</v>
      </c>
      <c r="N38" s="24">
        <f t="shared" si="7"/>
        <v>0</v>
      </c>
      <c r="O38" s="24">
        <f t="shared" si="7"/>
        <v>0</v>
      </c>
      <c r="P38" s="25">
        <f t="shared" si="7"/>
        <v>0</v>
      </c>
    </row>
    <row r="39" spans="1:16" x14ac:dyDescent="0.25">
      <c r="A39" s="26" t="s">
        <v>50</v>
      </c>
      <c r="B39" s="29">
        <f>+'[1]P1 Presupuesto Aprobado'!B39</f>
        <v>0</v>
      </c>
      <c r="C39" s="1">
        <f>+B39</f>
        <v>0</v>
      </c>
      <c r="D39" s="1">
        <v>0</v>
      </c>
      <c r="E39" s="1"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f t="shared" si="2"/>
        <v>0</v>
      </c>
    </row>
    <row r="40" spans="1:16" x14ac:dyDescent="0.25">
      <c r="A40" s="26" t="s">
        <v>51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6" x14ac:dyDescent="0.25">
      <c r="A41" s="26" t="s">
        <v>52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6" x14ac:dyDescent="0.25">
      <c r="A42" s="26" t="s">
        <v>53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6" x14ac:dyDescent="0.25">
      <c r="A43" s="26" t="s">
        <v>54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6" x14ac:dyDescent="0.25">
      <c r="A44" s="26" t="s">
        <v>55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6" x14ac:dyDescent="0.25">
      <c r="A45" s="26" t="s">
        <v>56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 x14ac:dyDescent="0.25">
      <c r="A46" s="26" t="s">
        <v>57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 x14ac:dyDescent="0.25">
      <c r="A47" s="23" t="s">
        <v>58</v>
      </c>
      <c r="B47" s="24"/>
      <c r="C47" s="2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 x14ac:dyDescent="0.25">
      <c r="A48" s="26" t="s">
        <v>59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6" x14ac:dyDescent="0.25">
      <c r="A49" s="26" t="s">
        <v>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6" x14ac:dyDescent="0.25">
      <c r="A50" s="26" t="s">
        <v>61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6" x14ac:dyDescent="0.25">
      <c r="A51" s="26" t="s">
        <v>62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6" x14ac:dyDescent="0.25">
      <c r="A52" s="26" t="s">
        <v>63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6" x14ac:dyDescent="0.25">
      <c r="A53" s="26" t="s">
        <v>64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 x14ac:dyDescent="0.25">
      <c r="A54" s="23" t="s">
        <v>65</v>
      </c>
      <c r="B54" s="24">
        <f>+B55+B56+B57+B58+B59+B60+B61+B62+B63</f>
        <v>0</v>
      </c>
      <c r="C54" s="24">
        <f>+C55+C56+C57+C58+C59+C60+C61+C62+C63</f>
        <v>0</v>
      </c>
      <c r="D54" s="24">
        <f t="shared" ref="D54:P54" si="8">+D55+D56+D57+D58+D59+D60+D61+D62+D63</f>
        <v>0</v>
      </c>
      <c r="E54" s="24">
        <f t="shared" si="8"/>
        <v>22494.68</v>
      </c>
      <c r="F54" s="24">
        <f t="shared" si="8"/>
        <v>0</v>
      </c>
      <c r="G54" s="24">
        <f t="shared" si="8"/>
        <v>0</v>
      </c>
      <c r="H54" s="24">
        <f t="shared" si="8"/>
        <v>0</v>
      </c>
      <c r="I54" s="24">
        <f t="shared" si="8"/>
        <v>0</v>
      </c>
      <c r="J54" s="24">
        <f t="shared" si="8"/>
        <v>0</v>
      </c>
      <c r="K54" s="24">
        <f t="shared" si="8"/>
        <v>0</v>
      </c>
      <c r="L54" s="24">
        <f t="shared" si="8"/>
        <v>0</v>
      </c>
      <c r="M54" s="24">
        <f t="shared" si="8"/>
        <v>0</v>
      </c>
      <c r="N54" s="24">
        <f t="shared" si="8"/>
        <v>0</v>
      </c>
      <c r="O54" s="24">
        <f t="shared" si="8"/>
        <v>0</v>
      </c>
      <c r="P54" s="25">
        <f t="shared" si="8"/>
        <v>22494.68</v>
      </c>
    </row>
    <row r="55" spans="1:16" x14ac:dyDescent="0.25">
      <c r="A55" s="26" t="s">
        <v>66</v>
      </c>
      <c r="B55" s="29">
        <f>+'[1]P1 Presupuesto Aprobado'!B55</f>
        <v>0</v>
      </c>
      <c r="C55" s="1">
        <f>+B55</f>
        <v>0</v>
      </c>
      <c r="D55" s="1">
        <v>0</v>
      </c>
      <c r="E55" s="1"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>
        <f t="shared" ref="P55:P63" si="9">+D55+E55+F55+G55+H55+I55+J55+K55+L55+M55+N55+O55</f>
        <v>0</v>
      </c>
    </row>
    <row r="56" spans="1:16" x14ac:dyDescent="0.25">
      <c r="A56" s="26" t="s">
        <v>67</v>
      </c>
      <c r="B56" s="29">
        <f>+'[1]P1 Presupuesto Aprobado'!B56</f>
        <v>0</v>
      </c>
      <c r="C56" s="1">
        <f t="shared" ref="C56:C63" si="10">+B56</f>
        <v>0</v>
      </c>
      <c r="D56" s="1">
        <v>0</v>
      </c>
      <c r="E56" s="1"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>
        <f t="shared" si="9"/>
        <v>0</v>
      </c>
    </row>
    <row r="57" spans="1:16" x14ac:dyDescent="0.25">
      <c r="A57" s="26" t="s">
        <v>68</v>
      </c>
      <c r="B57" s="29">
        <f>+'[1]P1 Presupuesto Aprobado'!B57</f>
        <v>0</v>
      </c>
      <c r="C57" s="1">
        <f t="shared" si="10"/>
        <v>0</v>
      </c>
      <c r="D57" s="1">
        <v>0</v>
      </c>
      <c r="E57" s="1">
        <v>22494.68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f t="shared" si="9"/>
        <v>22494.68</v>
      </c>
    </row>
    <row r="58" spans="1:16" x14ac:dyDescent="0.25">
      <c r="A58" s="26" t="s">
        <v>69</v>
      </c>
      <c r="B58" s="29">
        <f>+'[1]P1 Presupuesto Aprobado'!B58</f>
        <v>0</v>
      </c>
      <c r="C58" s="1">
        <f t="shared" si="10"/>
        <v>0</v>
      </c>
      <c r="D58" s="1">
        <v>0</v>
      </c>
      <c r="E58" s="1"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>
        <f t="shared" si="9"/>
        <v>0</v>
      </c>
    </row>
    <row r="59" spans="1:16" x14ac:dyDescent="0.25">
      <c r="A59" s="26" t="s">
        <v>70</v>
      </c>
      <c r="B59" s="29">
        <f>+'[1]P1 Presupuesto Aprobado'!B59</f>
        <v>0</v>
      </c>
      <c r="C59" s="1">
        <f t="shared" si="10"/>
        <v>0</v>
      </c>
      <c r="D59" s="1">
        <v>0</v>
      </c>
      <c r="E59" s="1"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>
        <f t="shared" si="9"/>
        <v>0</v>
      </c>
    </row>
    <row r="60" spans="1:16" x14ac:dyDescent="0.25">
      <c r="A60" s="26" t="s">
        <v>71</v>
      </c>
      <c r="B60" s="29">
        <f>+'[1]P1 Presupuesto Aprobado'!B60</f>
        <v>0</v>
      </c>
      <c r="C60" s="1">
        <f t="shared" si="10"/>
        <v>0</v>
      </c>
      <c r="D60" s="1">
        <v>0</v>
      </c>
      <c r="E60" s="1"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>
        <f t="shared" si="9"/>
        <v>0</v>
      </c>
    </row>
    <row r="61" spans="1:16" x14ac:dyDescent="0.25">
      <c r="A61" s="26" t="s">
        <v>72</v>
      </c>
      <c r="B61" s="29">
        <f>+'[1]P1 Presupuesto Aprobado'!B61</f>
        <v>0</v>
      </c>
      <c r="C61" s="1">
        <f t="shared" si="10"/>
        <v>0</v>
      </c>
      <c r="D61" s="1">
        <v>0</v>
      </c>
      <c r="E61" s="1"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>
        <f t="shared" si="9"/>
        <v>0</v>
      </c>
    </row>
    <row r="62" spans="1:16" x14ac:dyDescent="0.25">
      <c r="A62" s="26" t="s">
        <v>73</v>
      </c>
      <c r="B62" s="29">
        <f>+'[1]P1 Presupuesto Aprobado'!B62</f>
        <v>0</v>
      </c>
      <c r="C62" s="1">
        <f t="shared" si="10"/>
        <v>0</v>
      </c>
      <c r="D62" s="1">
        <v>0</v>
      </c>
      <c r="E62" s="1"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>
        <f t="shared" si="9"/>
        <v>0</v>
      </c>
    </row>
    <row r="63" spans="1:16" x14ac:dyDescent="0.25">
      <c r="A63" s="26" t="s">
        <v>74</v>
      </c>
      <c r="B63" s="29">
        <f>+'[1]P1 Presupuesto Aprobado'!B63</f>
        <v>0</v>
      </c>
      <c r="C63" s="1">
        <f t="shared" si="10"/>
        <v>0</v>
      </c>
      <c r="D63" s="1">
        <v>0</v>
      </c>
      <c r="E63" s="1"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>
        <f t="shared" si="9"/>
        <v>0</v>
      </c>
    </row>
    <row r="64" spans="1:16" x14ac:dyDescent="0.25">
      <c r="A64" s="23" t="s">
        <v>75</v>
      </c>
      <c r="B64" s="24"/>
      <c r="C64" s="2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6" x14ac:dyDescent="0.25">
      <c r="A65" s="26" t="s">
        <v>76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6" x14ac:dyDescent="0.25">
      <c r="A66" s="26" t="s">
        <v>77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6" x14ac:dyDescent="0.25">
      <c r="A67" s="26" t="s">
        <v>78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6" x14ac:dyDescent="0.25">
      <c r="A68" s="26" t="s">
        <v>79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6" x14ac:dyDescent="0.25">
      <c r="A69" s="23" t="s">
        <v>80</v>
      </c>
      <c r="B69" s="24"/>
      <c r="C69" s="2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6" x14ac:dyDescent="0.25">
      <c r="A70" s="26" t="s">
        <v>81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6" x14ac:dyDescent="0.25">
      <c r="A71" s="26" t="s">
        <v>82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6" x14ac:dyDescent="0.25">
      <c r="A72" s="23" t="s">
        <v>83</v>
      </c>
      <c r="B72" s="24"/>
      <c r="C72" s="2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6" x14ac:dyDescent="0.25">
      <c r="A73" s="26" t="s">
        <v>84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6" x14ac:dyDescent="0.25">
      <c r="A74" s="26" t="s">
        <v>85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6" x14ac:dyDescent="0.25">
      <c r="A75" s="26" t="s">
        <v>86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6" x14ac:dyDescent="0.25">
      <c r="A76" s="20" t="s">
        <v>87</v>
      </c>
      <c r="B76" s="21">
        <f>+B54+B38+B28+B18+B12</f>
        <v>0</v>
      </c>
      <c r="C76" s="21">
        <f>+C54+C38+C28+C18+C12</f>
        <v>0</v>
      </c>
      <c r="D76" s="21">
        <f t="shared" ref="D76:P76" si="11">+D54+D38+D28+D18+D12</f>
        <v>25819251.41</v>
      </c>
      <c r="E76" s="21">
        <f t="shared" si="11"/>
        <v>34397767.020000003</v>
      </c>
      <c r="F76" s="21">
        <f t="shared" si="11"/>
        <v>0</v>
      </c>
      <c r="G76" s="21">
        <f t="shared" si="11"/>
        <v>0</v>
      </c>
      <c r="H76" s="21">
        <f t="shared" si="11"/>
        <v>0</v>
      </c>
      <c r="I76" s="21">
        <f t="shared" si="11"/>
        <v>0</v>
      </c>
      <c r="J76" s="21">
        <f t="shared" si="11"/>
        <v>0</v>
      </c>
      <c r="K76" s="21">
        <f t="shared" si="11"/>
        <v>0</v>
      </c>
      <c r="L76" s="21">
        <f>+L54+L38+L28+L18+L12</f>
        <v>0</v>
      </c>
      <c r="M76" s="21">
        <f t="shared" si="11"/>
        <v>0</v>
      </c>
      <c r="N76" s="21">
        <f t="shared" si="11"/>
        <v>0</v>
      </c>
      <c r="O76" s="21">
        <f t="shared" si="11"/>
        <v>0</v>
      </c>
      <c r="P76" s="30">
        <f t="shared" si="11"/>
        <v>60217018.43</v>
      </c>
    </row>
    <row r="77" spans="1:16" x14ac:dyDescent="0.25">
      <c r="A77" s="23" t="s">
        <v>88</v>
      </c>
      <c r="B77" s="24"/>
      <c r="C77" s="24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6" x14ac:dyDescent="0.25">
      <c r="A78" s="26" t="s">
        <v>89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6" x14ac:dyDescent="0.25">
      <c r="A79" s="26" t="s">
        <v>90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6" x14ac:dyDescent="0.25">
      <c r="A80" s="23" t="s">
        <v>91</v>
      </c>
      <c r="B80" s="24"/>
      <c r="C80" s="24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6" x14ac:dyDescent="0.25">
      <c r="A81" s="26" t="s">
        <v>92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6" x14ac:dyDescent="0.25">
      <c r="A82" s="26" t="s">
        <v>93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6" x14ac:dyDescent="0.25">
      <c r="A83" s="23" t="s">
        <v>94</v>
      </c>
      <c r="B83" s="24"/>
      <c r="C83" s="24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6" x14ac:dyDescent="0.25">
      <c r="A84" s="26" t="s">
        <v>95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6" x14ac:dyDescent="0.25">
      <c r="A85" s="31" t="s">
        <v>96</v>
      </c>
      <c r="B85" s="32">
        <f>+B76</f>
        <v>0</v>
      </c>
      <c r="C85" s="32">
        <f t="shared" ref="C85:P85" si="12">+C76</f>
        <v>0</v>
      </c>
      <c r="D85" s="32">
        <f t="shared" si="12"/>
        <v>25819251.41</v>
      </c>
      <c r="E85" s="32">
        <f t="shared" si="12"/>
        <v>34397767.020000003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3">
        <f t="shared" si="12"/>
        <v>0</v>
      </c>
      <c r="O85" s="34">
        <f t="shared" si="12"/>
        <v>0</v>
      </c>
      <c r="P85" s="34">
        <f t="shared" si="12"/>
        <v>60217018.43</v>
      </c>
    </row>
    <row r="86" spans="1:16" ht="15.75" thickBot="1" x14ac:dyDescent="0.3">
      <c r="B86" s="1"/>
      <c r="C86" s="1"/>
      <c r="D86" s="1"/>
      <c r="E86" s="1"/>
      <c r="F86" s="1"/>
      <c r="G86" s="1"/>
      <c r="H86" s="1"/>
      <c r="I86" s="35"/>
      <c r="J86" s="35"/>
      <c r="K86" s="1"/>
      <c r="L86" s="1"/>
      <c r="M86" s="1"/>
    </row>
    <row r="87" spans="1:16" ht="15.75" thickBot="1" x14ac:dyDescent="0.3">
      <c r="A87" s="36" t="s">
        <v>97</v>
      </c>
      <c r="B87" s="1"/>
      <c r="C87" s="1"/>
      <c r="D87" s="1"/>
      <c r="E87" s="1"/>
      <c r="F87" s="1"/>
      <c r="G87" s="1"/>
      <c r="H87" s="1"/>
      <c r="I87" s="35"/>
      <c r="J87" s="1"/>
      <c r="K87" s="1"/>
      <c r="L87" s="1"/>
      <c r="M87" s="1"/>
    </row>
    <row r="88" spans="1:16" ht="28.5" customHeight="1" thickBot="1" x14ac:dyDescent="0.3">
      <c r="A88" s="37" t="s">
        <v>98</v>
      </c>
      <c r="B88" s="1"/>
      <c r="C88" s="1"/>
      <c r="D88" s="1"/>
      <c r="E88" s="1"/>
      <c r="F88" s="1"/>
      <c r="G88" s="1"/>
      <c r="H88" s="1"/>
      <c r="I88" s="35"/>
      <c r="J88" s="1"/>
      <c r="K88" s="1"/>
      <c r="L88" s="1"/>
      <c r="M88" s="1"/>
    </row>
    <row r="89" spans="1:16" ht="63.75" customHeight="1" thickBot="1" x14ac:dyDescent="0.3">
      <c r="A89" s="38" t="s">
        <v>99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6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</sheetData>
  <mergeCells count="9">
    <mergeCell ref="A3:P3"/>
    <mergeCell ref="A4:P4"/>
    <mergeCell ref="A5:P5"/>
    <mergeCell ref="A6:P6"/>
    <mergeCell ref="A7:P7"/>
    <mergeCell ref="A9:A10"/>
    <mergeCell ref="B9:B10"/>
    <mergeCell ref="C9:C10"/>
    <mergeCell ref="D9:P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dcterms:created xsi:type="dcterms:W3CDTF">2023-03-10T14:36:16Z</dcterms:created>
  <dcterms:modified xsi:type="dcterms:W3CDTF">2023-03-10T14:39:20Z</dcterms:modified>
</cp:coreProperties>
</file>