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826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N62" i="1" l="1"/>
  <c r="N61" i="1"/>
  <c r="N60" i="1"/>
  <c r="N59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M53" i="1"/>
  <c r="L53" i="1"/>
  <c r="K53" i="1"/>
  <c r="J53" i="1"/>
  <c r="I53" i="1"/>
  <c r="H53" i="1"/>
  <c r="G53" i="1"/>
  <c r="F53" i="1"/>
  <c r="E53" i="1"/>
  <c r="D53" i="1"/>
  <c r="C53" i="1"/>
  <c r="B53" i="1"/>
  <c r="N38" i="1"/>
  <c r="N37" i="1" s="1"/>
  <c r="M38" i="1"/>
  <c r="L38" i="1"/>
  <c r="K38" i="1"/>
  <c r="J38" i="1"/>
  <c r="I38" i="1"/>
  <c r="H38" i="1"/>
  <c r="G38" i="1"/>
  <c r="F38" i="1"/>
  <c r="E38" i="1"/>
  <c r="D38" i="1"/>
  <c r="C38" i="1"/>
  <c r="B38" i="1"/>
  <c r="M37" i="1"/>
  <c r="L37" i="1"/>
  <c r="K37" i="1"/>
  <c r="J37" i="1"/>
  <c r="I37" i="1"/>
  <c r="H37" i="1"/>
  <c r="G37" i="1"/>
  <c r="F37" i="1"/>
  <c r="E37" i="1"/>
  <c r="D37" i="1"/>
  <c r="C37" i="1"/>
  <c r="B37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N34" i="1"/>
  <c r="M34" i="1"/>
  <c r="L34" i="1"/>
  <c r="K34" i="1"/>
  <c r="J34" i="1"/>
  <c r="I34" i="1"/>
  <c r="H34" i="1"/>
  <c r="G34" i="1"/>
  <c r="E34" i="1"/>
  <c r="D34" i="1"/>
  <c r="C34" i="1"/>
  <c r="B34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M27" i="1"/>
  <c r="L27" i="1"/>
  <c r="K27" i="1"/>
  <c r="J27" i="1"/>
  <c r="I27" i="1"/>
  <c r="H27" i="1"/>
  <c r="G27" i="1"/>
  <c r="F27" i="1"/>
  <c r="E27" i="1"/>
  <c r="D27" i="1"/>
  <c r="C27" i="1"/>
  <c r="B27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N19" i="1"/>
  <c r="M19" i="1"/>
  <c r="M17" i="1" s="1"/>
  <c r="L19" i="1"/>
  <c r="K19" i="1"/>
  <c r="J19" i="1"/>
  <c r="I19" i="1"/>
  <c r="I17" i="1" s="1"/>
  <c r="H19" i="1"/>
  <c r="G19" i="1"/>
  <c r="F19" i="1"/>
  <c r="E19" i="1"/>
  <c r="E17" i="1" s="1"/>
  <c r="D19" i="1"/>
  <c r="C19" i="1"/>
  <c r="B19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M11" i="1" s="1"/>
  <c r="L12" i="1"/>
  <c r="K12" i="1"/>
  <c r="K11" i="1" s="1"/>
  <c r="J12" i="1"/>
  <c r="J11" i="1" s="1"/>
  <c r="I12" i="1"/>
  <c r="I11" i="1" s="1"/>
  <c r="H12" i="1"/>
  <c r="G12" i="1"/>
  <c r="G11" i="1" s="1"/>
  <c r="F12" i="1"/>
  <c r="F11" i="1" s="1"/>
  <c r="E12" i="1"/>
  <c r="E11" i="1" s="1"/>
  <c r="D12" i="1"/>
  <c r="C12" i="1"/>
  <c r="C11" i="1" s="1"/>
  <c r="B12" i="1"/>
  <c r="B11" i="1" s="1"/>
  <c r="N14" i="1" l="1"/>
  <c r="D11" i="1"/>
  <c r="H11" i="1"/>
  <c r="L11" i="1"/>
  <c r="L75" i="1" s="1"/>
  <c r="L84" i="1" s="1"/>
  <c r="N13" i="1"/>
  <c r="N15" i="1"/>
  <c r="C17" i="1"/>
  <c r="G17" i="1"/>
  <c r="G75" i="1" s="1"/>
  <c r="G84" i="1" s="1"/>
  <c r="K17" i="1"/>
  <c r="N27" i="1"/>
  <c r="N16" i="1"/>
  <c r="D17" i="1"/>
  <c r="H17" i="1"/>
  <c r="L17" i="1"/>
  <c r="B17" i="1"/>
  <c r="F17" i="1"/>
  <c r="J17" i="1"/>
  <c r="N17" i="1"/>
  <c r="N53" i="1"/>
  <c r="D75" i="1"/>
  <c r="D84" i="1" s="1"/>
  <c r="H75" i="1"/>
  <c r="H84" i="1" s="1"/>
  <c r="B75" i="1"/>
  <c r="B84" i="1" s="1"/>
  <c r="F75" i="1"/>
  <c r="F84" i="1" s="1"/>
  <c r="J75" i="1"/>
  <c r="J84" i="1" s="1"/>
  <c r="E75" i="1"/>
  <c r="E84" i="1" s="1"/>
  <c r="I75" i="1"/>
  <c r="I84" i="1" s="1"/>
  <c r="M75" i="1"/>
  <c r="M84" i="1" s="1"/>
  <c r="C75" i="1"/>
  <c r="C84" i="1" s="1"/>
  <c r="K75" i="1"/>
  <c r="K84" i="1" s="1"/>
  <c r="N12" i="1"/>
  <c r="N11" i="1" s="1"/>
  <c r="N75" i="1" s="1"/>
  <c r="N84" i="1" s="1"/>
</calcChain>
</file>

<file path=xl/sharedStrings.xml><?xml version="1.0" encoding="utf-8"?>
<sst xmlns="http://schemas.openxmlformats.org/spreadsheetml/2006/main" count="94" uniqueCount="94">
  <si>
    <t>SERVICIO NACIONAL DE SALUD</t>
  </si>
  <si>
    <t>HOSPITAL TRAUMATOLOGICO Y QUIRURGICO PROFESOR JUAN BOSCH</t>
  </si>
  <si>
    <t>Año 2023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</si>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</sst>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Rockwell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/>
    <xf numFmtId="0" fontId="2" fillId="0" borderId="0" xfId="0" applyFont="1" applyAlignment="1">
      <alignment horizontal="left" indent="1"/>
    </xf>
    <xf numFmtId="4" fontId="2" fillId="0" borderId="0" xfId="0" applyNumberFormat="1" applyFont="1"/>
    <xf numFmtId="0" fontId="0" fillId="0" borderId="0" xfId="0" applyAlignment="1">
      <alignment horizontal="left" indent="2"/>
    </xf>
    <xf numFmtId="4" fontId="0" fillId="0" borderId="0" xfId="0" applyNumberFormat="1"/>
    <xf numFmtId="0" fontId="0" fillId="0" borderId="5" xfId="0" applyBorder="1"/>
    <xf numFmtId="164" fontId="2" fillId="0" borderId="0" xfId="0" applyNumberFormat="1" applyFont="1"/>
    <xf numFmtId="4" fontId="0" fillId="0" borderId="0" xfId="0" applyNumberFormat="1" applyFont="1"/>
    <xf numFmtId="4" fontId="2" fillId="0" borderId="4" xfId="0" applyNumberFormat="1" applyFont="1" applyBorder="1"/>
    <xf numFmtId="0" fontId="1" fillId="2" borderId="6" xfId="0" applyFont="1" applyFill="1" applyBorder="1" applyAlignment="1">
      <alignment vertical="center"/>
    </xf>
    <xf numFmtId="164" fontId="2" fillId="2" borderId="6" xfId="0" applyNumberFormat="1" applyFont="1" applyFill="1" applyBorder="1"/>
    <xf numFmtId="164" fontId="0" fillId="0" borderId="0" xfId="0" applyNumberFormat="1"/>
    <xf numFmtId="0" fontId="7" fillId="0" borderId="0" xfId="0" applyFont="1"/>
    <xf numFmtId="0" fontId="8" fillId="0" borderId="0" xfId="0" applyFont="1"/>
    <xf numFmtId="0" fontId="3" fillId="0" borderId="1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3.png"/><Relationship Id="rId7" Type="http://schemas.microsoft.com/office/2007/relationships/hdphoto" Target="../media/hdphoto2.wdp"/><Relationship Id="rId2" Type="http://schemas.openxmlformats.org/officeDocument/2006/relationships/image" Target="../media/image2.png"/><Relationship Id="rId1" Type="http://schemas.openxmlformats.org/officeDocument/2006/relationships/image" Target="../media/image1.tiff"/><Relationship Id="rId6" Type="http://schemas.openxmlformats.org/officeDocument/2006/relationships/image" Target="../media/image5.png"/><Relationship Id="rId11" Type="http://schemas.microsoft.com/office/2007/relationships/hdphoto" Target="../media/hdphoto4.wdp"/><Relationship Id="rId5" Type="http://schemas.microsoft.com/office/2007/relationships/hdphoto" Target="../media/hdphoto1.wdp"/><Relationship Id="rId10" Type="http://schemas.openxmlformats.org/officeDocument/2006/relationships/image" Target="../media/image7.png"/><Relationship Id="rId4" Type="http://schemas.openxmlformats.org/officeDocument/2006/relationships/image" Target="../media/image4.png"/><Relationship Id="rId9" Type="http://schemas.microsoft.com/office/2007/relationships/hdphoto" Target="../media/hdphoto3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1338943</xdr:colOff>
      <xdr:row>1</xdr:row>
      <xdr:rowOff>0</xdr:rowOff>
    </xdr:from>
    <xdr:to>
      <xdr:col>10</xdr:col>
      <xdr:colOff>1114425</xdr:colOff>
      <xdr:row>4</xdr:row>
      <xdr:rowOff>123825</xdr:rowOff>
    </xdr:to>
    <xdr:pic>
      <xdr:nvPicPr>
        <xdr:cNvPr id="3" name="2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22118" y="190500"/>
          <a:ext cx="2509157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1270908</xdr:colOff>
      <xdr:row>2</xdr:row>
      <xdr:rowOff>151040</xdr:rowOff>
    </xdr:from>
    <xdr:to>
      <xdr:col>0</xdr:col>
      <xdr:colOff>1270909</xdr:colOff>
      <xdr:row>4</xdr:row>
      <xdr:rowOff>159203</xdr:rowOff>
    </xdr:to>
    <xdr:pic>
      <xdr:nvPicPr>
        <xdr:cNvPr id="4" name="3 Imagen" descr="C:\Users\Mary\Desktop\NUEVO LOGO SNS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908" y="532040"/>
          <a:ext cx="1704974" cy="63681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5467350</xdr:colOff>
      <xdr:row>1</xdr:row>
      <xdr:rowOff>104775</xdr:rowOff>
    </xdr:from>
    <xdr:to>
      <xdr:col>1</xdr:col>
      <xdr:colOff>762000</xdr:colOff>
      <xdr:row>5</xdr:row>
      <xdr:rowOff>19050</xdr:rowOff>
    </xdr:to>
    <xdr:pic>
      <xdr:nvPicPr>
        <xdr:cNvPr id="5" name="4 Imagen" descr="C:\Users\Mary\Desktop\NUEVO LOGO SNS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295275"/>
          <a:ext cx="2305050" cy="9334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785028</xdr:colOff>
      <xdr:row>83</xdr:row>
      <xdr:rowOff>62804</xdr:rowOff>
    </xdr:from>
    <xdr:to>
      <xdr:col>9</xdr:col>
      <xdr:colOff>565220</xdr:colOff>
      <xdr:row>98</xdr:row>
      <xdr:rowOff>73269</xdr:rowOff>
    </xdr:to>
    <xdr:grpSp>
      <xdr:nvGrpSpPr>
        <xdr:cNvPr id="6" name="5 Grupo"/>
        <xdr:cNvGrpSpPr/>
      </xdr:nvGrpSpPr>
      <xdr:grpSpPr>
        <a:xfrm>
          <a:off x="10320495" y="16087831"/>
          <a:ext cx="7860741" cy="2941235"/>
          <a:chOff x="4476750" y="19916772"/>
          <a:chExt cx="8610600" cy="3072011"/>
        </a:xfrm>
      </xdr:grpSpPr>
      <xdr:grpSp>
        <xdr:nvGrpSpPr>
          <xdr:cNvPr id="7" name="6 Grupo"/>
          <xdr:cNvGrpSpPr/>
        </xdr:nvGrpSpPr>
        <xdr:grpSpPr>
          <a:xfrm>
            <a:off x="5561125" y="20692319"/>
            <a:ext cx="2469124" cy="468642"/>
            <a:chOff x="1981587" y="20064635"/>
            <a:chExt cx="2812143" cy="468545"/>
          </a:xfrm>
        </xdr:grpSpPr>
        <xdr:sp macro="" textlink="">
          <xdr:nvSpPr>
            <xdr:cNvPr id="22" name="21 CuadroTexto"/>
            <xdr:cNvSpPr txBox="1"/>
          </xdr:nvSpPr>
          <xdr:spPr>
            <a:xfrm>
              <a:off x="1981587" y="20064635"/>
              <a:ext cx="2812143" cy="32430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s-DO" sz="1400" b="1">
                  <a:latin typeface="Times New Roman" pitchFamily="18" charset="0"/>
                  <a:cs typeface="Times New Roman" pitchFamily="18" charset="0"/>
                </a:rPr>
                <a:t>YDALSA NÚÑEZ</a:t>
              </a:r>
              <a:r>
                <a:rPr lang="es-DO" sz="1400" b="1" baseline="0">
                  <a:latin typeface="Times New Roman" pitchFamily="18" charset="0"/>
                  <a:cs typeface="Times New Roman" pitchFamily="18" charset="0"/>
                </a:rPr>
                <a:t> MANZUELA</a:t>
              </a:r>
              <a:endParaRPr lang="es-DO" sz="1400" b="1">
                <a:latin typeface="Times New Roman" pitchFamily="18" charset="0"/>
                <a:cs typeface="Times New Roman" pitchFamily="18" charset="0"/>
              </a:endParaRPr>
            </a:p>
          </xdr:txBody>
        </xdr:sp>
        <xdr:sp macro="" textlink="">
          <xdr:nvSpPr>
            <xdr:cNvPr id="23" name="22 CuadroTexto"/>
            <xdr:cNvSpPr txBox="1"/>
          </xdr:nvSpPr>
          <xdr:spPr>
            <a:xfrm>
              <a:off x="2068282" y="20212051"/>
              <a:ext cx="1911065" cy="32112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s-DO" sz="1200" b="0">
                  <a:latin typeface="Times New Roman" pitchFamily="18" charset="0"/>
                  <a:cs typeface="Times New Roman" pitchFamily="18" charset="0"/>
                </a:rPr>
                <a:t>Enc. </a:t>
              </a:r>
              <a:r>
                <a:rPr lang="es-DO" sz="1200" b="0" baseline="0">
                  <a:latin typeface="Times New Roman" pitchFamily="18" charset="0"/>
                  <a:cs typeface="Times New Roman" pitchFamily="18" charset="0"/>
                </a:rPr>
                <a:t> Presupuesto</a:t>
              </a:r>
              <a:endParaRPr lang="es-DO" sz="1200" b="0">
                <a:latin typeface="Times New Roman" pitchFamily="18" charset="0"/>
                <a:cs typeface="Times New Roman" pitchFamily="18" charset="0"/>
              </a:endParaRPr>
            </a:p>
          </xdr:txBody>
        </xdr:sp>
      </xdr:grpSp>
      <xdr:grpSp>
        <xdr:nvGrpSpPr>
          <xdr:cNvPr id="8" name="7 Grupo"/>
          <xdr:cNvGrpSpPr/>
        </xdr:nvGrpSpPr>
        <xdr:grpSpPr>
          <a:xfrm>
            <a:off x="4476750" y="19916772"/>
            <a:ext cx="8610600" cy="3072011"/>
            <a:chOff x="228600" y="19145247"/>
            <a:chExt cx="8610600" cy="3072011"/>
          </a:xfrm>
        </xdr:grpSpPr>
        <xdr:pic>
          <xdr:nvPicPr>
            <xdr:cNvPr id="9" name="8 Imagen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28600" y="19168623"/>
              <a:ext cx="1600948" cy="1405377"/>
            </a:xfrm>
            <a:prstGeom prst="rect">
              <a:avLst/>
            </a:prstGeom>
          </xdr:spPr>
        </xdr:pic>
        <xdr:pic>
          <xdr:nvPicPr>
            <xdr:cNvPr id="10" name="9 Imagen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BEBA8EAE-BF5A-486C-A8C5-ECC9F3942E4B}">
                  <a14:imgProps xmlns:a14="http://schemas.microsoft.com/office/drawing/2010/main">
                    <a14:imgLayer r:embed="rId5">
                      <a14:imgEffect>
                        <a14:sharpenSoften amount="50000"/>
                      </a14:imgEffect>
                      <a14:imgEffect>
                        <a14:colorTemperature colorTemp="4700"/>
                      </a14:imgEffect>
                      <a14:imgEffect>
                        <a14:saturation sat="400000"/>
                      </a14:imgEffect>
                      <a14:imgEffect>
                        <a14:brightnessContrast bright="-20000" contrast="40000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836766" y="19429903"/>
              <a:ext cx="2288364" cy="1070833"/>
            </a:xfrm>
            <a:prstGeom prst="rect">
              <a:avLst/>
            </a:prstGeom>
          </xdr:spPr>
        </xdr:pic>
        <xdr:grpSp>
          <xdr:nvGrpSpPr>
            <xdr:cNvPr id="11" name="10 Grupo"/>
            <xdr:cNvGrpSpPr/>
          </xdr:nvGrpSpPr>
          <xdr:grpSpPr>
            <a:xfrm>
              <a:off x="3107917" y="20488791"/>
              <a:ext cx="2837366" cy="1728467"/>
              <a:chOff x="4286249" y="20642036"/>
              <a:chExt cx="3231543" cy="1728110"/>
            </a:xfrm>
          </xdr:grpSpPr>
          <xdr:grpSp>
            <xdr:nvGrpSpPr>
              <xdr:cNvPr id="17" name="16 Grupo"/>
              <xdr:cNvGrpSpPr/>
            </xdr:nvGrpSpPr>
            <xdr:grpSpPr>
              <a:xfrm>
                <a:off x="4286249" y="21907499"/>
                <a:ext cx="2872013" cy="462647"/>
                <a:chOff x="4286249" y="21907499"/>
                <a:chExt cx="2872013" cy="462647"/>
              </a:xfrm>
            </xdr:grpSpPr>
            <xdr:sp macro="" textlink="">
              <xdr:nvSpPr>
                <xdr:cNvPr id="20" name="19 CuadroTexto"/>
                <xdr:cNvSpPr txBox="1"/>
              </xdr:nvSpPr>
              <xdr:spPr>
                <a:xfrm>
                  <a:off x="4286249" y="21907499"/>
                  <a:ext cx="2872013" cy="322943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r>
                    <a:rPr lang="es-DO" sz="1400" b="1">
                      <a:latin typeface="Times New Roman" pitchFamily="18" charset="0"/>
                      <a:cs typeface="Times New Roman" pitchFamily="18" charset="0"/>
                    </a:rPr>
                    <a:t>Dr.</a:t>
                  </a:r>
                  <a:r>
                    <a:rPr lang="es-DO" sz="1400" b="1" baseline="0">
                      <a:latin typeface="Times New Roman" pitchFamily="18" charset="0"/>
                      <a:cs typeface="Times New Roman" pitchFamily="18" charset="0"/>
                    </a:rPr>
                    <a:t> ELIGIO ORTEGA GARCIA</a:t>
                  </a:r>
                  <a:endParaRPr lang="es-DO" sz="1400" b="1">
                    <a:latin typeface="Times New Roman" pitchFamily="18" charset="0"/>
                    <a:cs typeface="Times New Roman" pitchFamily="18" charset="0"/>
                  </a:endParaRPr>
                </a:p>
              </xdr:txBody>
            </xdr:sp>
            <xdr:sp macro="" textlink="">
              <xdr:nvSpPr>
                <xdr:cNvPr id="21" name="20 CuadroTexto"/>
                <xdr:cNvSpPr txBox="1"/>
              </xdr:nvSpPr>
              <xdr:spPr>
                <a:xfrm>
                  <a:off x="4955720" y="22073509"/>
                  <a:ext cx="2050288" cy="296637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r>
                    <a:rPr lang="es-DO" sz="1200" b="0">
                      <a:latin typeface="Times New Roman" pitchFamily="18" charset="0"/>
                      <a:cs typeface="Times New Roman" pitchFamily="18" charset="0"/>
                    </a:rPr>
                    <a:t>Director  General</a:t>
                  </a:r>
                </a:p>
              </xdr:txBody>
            </xdr:sp>
          </xdr:grpSp>
          <xdr:pic>
            <xdr:nvPicPr>
              <xdr:cNvPr id="18" name="17 Imagen"/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6">
                <a:extLst>
                  <a:ext uri="{BEBA8EAE-BF5A-486C-A8C5-ECC9F3942E4B}">
                    <a14:imgProps xmlns:a14="http://schemas.microsoft.com/office/drawing/2010/main">
                      <a14:imgLayer r:embed="rId7">
                        <a14:imgEffect>
                          <a14:sharpenSoften amount="50000"/>
                        </a14:imgEffect>
                        <a14:imgEffect>
                          <a14:colorTemperature colorTemp="4700"/>
                        </a14:imgEffect>
                        <a14:imgEffect>
                          <a14:saturation sat="400000"/>
                        </a14:imgEffect>
                        <a14:imgEffect>
                          <a14:brightnessContrast bright="-20000" contrast="40000"/>
                        </a14:imgEffect>
                      </a14:imgLayer>
                    </a14:imgProps>
                  </a:ex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l="15382" t="29529" r="39735" b="13101"/>
              <a:stretch/>
            </xdr:blipFill>
            <xdr:spPr>
              <a:xfrm rot="4819311">
                <a:off x="5426558" y="20476036"/>
                <a:ext cx="904004" cy="2165392"/>
              </a:xfrm>
              <a:prstGeom prst="rect">
                <a:avLst/>
              </a:prstGeom>
            </xdr:spPr>
          </xdr:pic>
          <xdr:pic>
            <xdr:nvPicPr>
              <xdr:cNvPr id="19" name="18 Imagen"/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8">
                <a:extLst>
                  <a:ext uri="{BEBA8EAE-BF5A-486C-A8C5-ECC9F3942E4B}">
                    <a14:imgProps xmlns:a14="http://schemas.microsoft.com/office/drawing/2010/main">
                      <a14:imgLayer r:embed="rId9">
                        <a14:imgEffect>
                          <a14:sharpenSoften amount="50000"/>
                        </a14:imgEffect>
                        <a14:imgEffect>
                          <a14:colorTemperature colorTemp="4700"/>
                        </a14:imgEffect>
                        <a14:imgEffect>
                          <a14:saturation sat="400000"/>
                        </a14:imgEffect>
                        <a14:imgEffect>
                          <a14:brightnessContrast bright="-40000" contrast="40000"/>
                        </a14:imgEffect>
                      </a14:imgLayer>
                    </a14:imgProps>
                  </a:ex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l="69330"/>
              <a:stretch/>
            </xdr:blipFill>
            <xdr:spPr>
              <a:xfrm>
                <a:off x="5578930" y="20642036"/>
                <a:ext cx="1938862" cy="1485078"/>
              </a:xfrm>
              <a:prstGeom prst="rect">
                <a:avLst/>
              </a:prstGeom>
            </xdr:spPr>
          </xdr:pic>
        </xdr:grpSp>
        <xdr:grpSp>
          <xdr:nvGrpSpPr>
            <xdr:cNvPr id="12" name="11 Grupo"/>
            <xdr:cNvGrpSpPr/>
          </xdr:nvGrpSpPr>
          <xdr:grpSpPr>
            <a:xfrm>
              <a:off x="4572607" y="19145247"/>
              <a:ext cx="4266593" cy="1384370"/>
              <a:chOff x="5954419" y="19298774"/>
              <a:chExt cx="4859323" cy="1384084"/>
            </a:xfrm>
          </xdr:grpSpPr>
          <xdr:grpSp>
            <xdr:nvGrpSpPr>
              <xdr:cNvPr id="13" name="12 Grupo"/>
              <xdr:cNvGrpSpPr/>
            </xdr:nvGrpSpPr>
            <xdr:grpSpPr>
              <a:xfrm>
                <a:off x="7731579" y="20073256"/>
                <a:ext cx="3082163" cy="609602"/>
                <a:chOff x="7731579" y="20073256"/>
                <a:chExt cx="3082163" cy="609602"/>
              </a:xfrm>
            </xdr:grpSpPr>
            <xdr:sp macro="" textlink="">
              <xdr:nvSpPr>
                <xdr:cNvPr id="15" name="14 CuadroTexto"/>
                <xdr:cNvSpPr txBox="1"/>
              </xdr:nvSpPr>
              <xdr:spPr>
                <a:xfrm>
                  <a:off x="7731579" y="20073256"/>
                  <a:ext cx="2551518" cy="32430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r>
                    <a:rPr lang="es-DO" sz="1400" b="1">
                      <a:latin typeface="Times New Roman" pitchFamily="18" charset="0"/>
                      <a:cs typeface="Times New Roman" pitchFamily="18" charset="0"/>
                    </a:rPr>
                    <a:t>Licda.</a:t>
                  </a:r>
                  <a:r>
                    <a:rPr lang="es-DO" sz="1400" b="1" baseline="0">
                      <a:latin typeface="Times New Roman" pitchFamily="18" charset="0"/>
                      <a:cs typeface="Times New Roman" pitchFamily="18" charset="0"/>
                    </a:rPr>
                    <a:t> ALICIA CARDENAS CARDENAS</a:t>
                  </a:r>
                  <a:endParaRPr lang="es-DO" sz="1400" b="1">
                    <a:latin typeface="Times New Roman" pitchFamily="18" charset="0"/>
                    <a:cs typeface="Times New Roman" pitchFamily="18" charset="0"/>
                  </a:endParaRPr>
                </a:p>
              </xdr:txBody>
            </xdr:sp>
            <xdr:sp macro="" textlink="">
              <xdr:nvSpPr>
                <xdr:cNvPr id="16" name="15 CuadroTexto"/>
                <xdr:cNvSpPr txBox="1"/>
              </xdr:nvSpPr>
              <xdr:spPr>
                <a:xfrm>
                  <a:off x="7769677" y="20320908"/>
                  <a:ext cx="3044065" cy="36195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r>
                    <a:rPr lang="es-DO" sz="1200" b="0">
                      <a:latin typeface="Times New Roman" pitchFamily="18" charset="0"/>
                      <a:cs typeface="Times New Roman" pitchFamily="18" charset="0"/>
                    </a:rPr>
                    <a:t>Enc. Administrativa</a:t>
                  </a:r>
                  <a:r>
                    <a:rPr lang="es-DO" sz="1200" b="0" baseline="0">
                      <a:latin typeface="Times New Roman" pitchFamily="18" charset="0"/>
                      <a:cs typeface="Times New Roman" pitchFamily="18" charset="0"/>
                    </a:rPr>
                    <a:t> y Financiera</a:t>
                  </a:r>
                  <a:endParaRPr lang="es-DO" sz="1200" b="0">
                    <a:latin typeface="Times New Roman" pitchFamily="18" charset="0"/>
                    <a:cs typeface="Times New Roman" pitchFamily="18" charset="0"/>
                  </a:endParaRPr>
                </a:p>
              </xdr:txBody>
            </xdr:sp>
          </xdr:grpSp>
          <xdr:pic>
            <xdr:nvPicPr>
              <xdr:cNvPr id="14" name="13 Imagen"/>
              <xdr:cNvPicPr>
                <a:picLocks noChangeAspect="1"/>
              </xdr:cNvPicPr>
            </xdr:nvPicPr>
            <xdr:blipFill>
              <a:blip xmlns:r="http://schemas.openxmlformats.org/officeDocument/2006/relationships" r:embed="rId10" cstate="print">
                <a:extLst>
                  <a:ext uri="{BEBA8EAE-BF5A-486C-A8C5-ECC9F3942E4B}">
                    <a14:imgProps xmlns:a14="http://schemas.microsoft.com/office/drawing/2010/main">
                      <a14:imgLayer r:embed="rId11">
                        <a14:imgEffect>
                          <a14:sharpenSoften amount="50000"/>
                        </a14:imgEffect>
                        <a14:imgEffect>
                          <a14:colorTemperature colorTemp="4700"/>
                        </a14:imgEffect>
                        <a14:imgEffect>
                          <a14:saturation sat="400000"/>
                        </a14:imgEffect>
                        <a14:imgEffect>
                          <a14:brightnessContrast bright="-20000" contrast="40000"/>
                        </a14:imgEffect>
                      </a14:imgLayer>
                    </a14:imgProps>
                  </a:ex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5954419" y="19298774"/>
                <a:ext cx="2503714" cy="1012140"/>
              </a:xfrm>
              <a:prstGeom prst="rect">
                <a:avLst/>
              </a:prstGeom>
            </xdr:spPr>
          </xdr:pic>
        </xdr:grp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jecucion%20presupuesto%20abril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  <sheetName val="P2 Presupuesto Aprobado-Ejec "/>
      <sheetName val="P3 Ejecucion "/>
    </sheetNames>
    <sheetDataSet>
      <sheetData sheetId="0"/>
      <sheetData sheetId="1">
        <row r="13">
          <cell r="F13">
            <v>22347866.5</v>
          </cell>
          <cell r="G13">
            <v>24205565.280000001</v>
          </cell>
          <cell r="H13">
            <v>23206925.890000001</v>
          </cell>
          <cell r="I13">
            <v>24866753.289999999</v>
          </cell>
        </row>
        <row r="14">
          <cell r="F14">
            <v>42550</v>
          </cell>
          <cell r="G14">
            <v>42550</v>
          </cell>
          <cell r="H14">
            <v>42550</v>
          </cell>
          <cell r="I14">
            <v>42550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3428834.91</v>
          </cell>
          <cell r="G17">
            <v>3719193.52</v>
          </cell>
          <cell r="H17">
            <v>3561104.25</v>
          </cell>
          <cell r="I17">
            <v>3824930.91</v>
          </cell>
        </row>
        <row r="19">
          <cell r="F19">
            <v>0</v>
          </cell>
          <cell r="G19">
            <v>55904.7</v>
          </cell>
          <cell r="H19">
            <v>309514.59999999998</v>
          </cell>
          <cell r="I19">
            <v>205319.11</v>
          </cell>
          <cell r="R19">
            <v>570738.40999999992</v>
          </cell>
        </row>
        <row r="20">
          <cell r="F20">
            <v>0</v>
          </cell>
          <cell r="G20">
            <v>0</v>
          </cell>
          <cell r="H20">
            <v>314500</v>
          </cell>
          <cell r="I20">
            <v>223160</v>
          </cell>
          <cell r="R20">
            <v>537660</v>
          </cell>
        </row>
        <row r="21">
          <cell r="F21">
            <v>0</v>
          </cell>
          <cell r="G21">
            <v>31400</v>
          </cell>
          <cell r="H21">
            <v>62300</v>
          </cell>
          <cell r="I21">
            <v>0</v>
          </cell>
          <cell r="R21">
            <v>93700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R22">
            <v>0</v>
          </cell>
        </row>
        <row r="23">
          <cell r="F23">
            <v>0</v>
          </cell>
          <cell r="G23">
            <v>0</v>
          </cell>
          <cell r="H23">
            <v>370000</v>
          </cell>
          <cell r="I23">
            <v>355784.75</v>
          </cell>
          <cell r="R23">
            <v>725784.75</v>
          </cell>
        </row>
        <row r="24">
          <cell r="F24">
            <v>0</v>
          </cell>
          <cell r="G24">
            <v>0</v>
          </cell>
          <cell r="H24">
            <v>180250.36</v>
          </cell>
          <cell r="I24">
            <v>0</v>
          </cell>
          <cell r="R24">
            <v>180250.36</v>
          </cell>
        </row>
        <row r="25">
          <cell r="F25">
            <v>0</v>
          </cell>
          <cell r="G25">
            <v>0</v>
          </cell>
          <cell r="H25">
            <v>167526.12</v>
          </cell>
          <cell r="I25">
            <v>741451.68</v>
          </cell>
          <cell r="R25">
            <v>908977.8</v>
          </cell>
        </row>
        <row r="26">
          <cell r="F26">
            <v>0</v>
          </cell>
          <cell r="G26">
            <v>15000</v>
          </cell>
          <cell r="H26">
            <v>30000</v>
          </cell>
          <cell r="I26">
            <v>2500</v>
          </cell>
          <cell r="R26">
            <v>47500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R27">
            <v>0</v>
          </cell>
        </row>
        <row r="28">
          <cell r="F28">
            <v>0</v>
          </cell>
          <cell r="G28">
            <v>6305658.8399999999</v>
          </cell>
          <cell r="H28">
            <v>13761222.449999999</v>
          </cell>
          <cell r="I28">
            <v>17283097.699999999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F29">
            <v>0</v>
          </cell>
          <cell r="G29">
            <v>455720</v>
          </cell>
          <cell r="H29">
            <v>327372.5</v>
          </cell>
          <cell r="I29">
            <v>380189.12</v>
          </cell>
          <cell r="R29">
            <v>1163281.6200000001</v>
          </cell>
        </row>
        <row r="30">
          <cell r="F30">
            <v>0</v>
          </cell>
          <cell r="G30">
            <v>0</v>
          </cell>
          <cell r="H30">
            <v>135759</v>
          </cell>
          <cell r="I30">
            <v>148680</v>
          </cell>
          <cell r="R30">
            <v>284439</v>
          </cell>
        </row>
        <row r="31">
          <cell r="F31">
            <v>0</v>
          </cell>
          <cell r="G31">
            <v>35400</v>
          </cell>
          <cell r="H31">
            <v>244842.63</v>
          </cell>
          <cell r="I31">
            <v>998958.5</v>
          </cell>
          <cell r="R31">
            <v>1279201.1299999999</v>
          </cell>
        </row>
        <row r="32">
          <cell r="F32">
            <v>0</v>
          </cell>
          <cell r="G32">
            <v>4345593.0999999996</v>
          </cell>
          <cell r="H32">
            <v>5899452.6900000004</v>
          </cell>
          <cell r="I32">
            <v>4509363.1100000003</v>
          </cell>
          <cell r="R32">
            <v>14754408.899999999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3305</v>
          </cell>
          <cell r="R33">
            <v>3305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23122.61</v>
          </cell>
          <cell r="R34">
            <v>23122.61</v>
          </cell>
        </row>
        <row r="35">
          <cell r="F35">
            <v>0</v>
          </cell>
          <cell r="G35">
            <v>180720</v>
          </cell>
          <cell r="H35">
            <v>2848533.79</v>
          </cell>
          <cell r="I35">
            <v>3478574.34</v>
          </cell>
          <cell r="R35">
            <v>6507828.1299999999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R36">
            <v>0</v>
          </cell>
        </row>
        <row r="37">
          <cell r="F37">
            <v>0</v>
          </cell>
          <cell r="G37">
            <v>1288225.74</v>
          </cell>
          <cell r="H37">
            <v>4305261.84</v>
          </cell>
          <cell r="I37">
            <v>7740905.0199999996</v>
          </cell>
          <cell r="R37">
            <v>13334392.6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R39">
            <v>0</v>
          </cell>
        </row>
        <row r="54">
          <cell r="F54">
            <v>0</v>
          </cell>
          <cell r="G54">
            <v>22494.68</v>
          </cell>
          <cell r="H54">
            <v>349422.5</v>
          </cell>
          <cell r="I54">
            <v>647984.02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414500.02</v>
          </cell>
          <cell r="R55">
            <v>414500.02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R56">
            <v>0</v>
          </cell>
        </row>
        <row r="57">
          <cell r="F57">
            <v>0</v>
          </cell>
          <cell r="G57">
            <v>22494.68</v>
          </cell>
          <cell r="H57">
            <v>229062.5</v>
          </cell>
          <cell r="I57">
            <v>181484</v>
          </cell>
          <cell r="R57">
            <v>433041.18</v>
          </cell>
        </row>
        <row r="58">
          <cell r="R58">
            <v>0</v>
          </cell>
        </row>
        <row r="59">
          <cell r="F59">
            <v>0</v>
          </cell>
          <cell r="G59">
            <v>0</v>
          </cell>
          <cell r="H59">
            <v>120360</v>
          </cell>
          <cell r="I59">
            <v>52000</v>
          </cell>
          <cell r="R59">
            <v>172360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R60">
            <v>0</v>
          </cell>
        </row>
        <row r="61">
          <cell r="R61">
            <v>0</v>
          </cell>
        </row>
        <row r="62">
          <cell r="R62">
            <v>0</v>
          </cell>
        </row>
        <row r="63">
          <cell r="R63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0"/>
  <sheetViews>
    <sheetView tabSelected="1" topLeftCell="C1" zoomScale="91" zoomScaleNormal="91" workbookViewId="0">
      <selection activeCell="H102" sqref="H102"/>
    </sheetView>
  </sheetViews>
  <sheetFormatPr baseColWidth="10" defaultColWidth="11.42578125" defaultRowHeight="15" x14ac:dyDescent="0.25"/>
  <cols>
    <col min="1" max="1" width="105.140625" customWidth="1"/>
    <col min="2" max="2" width="18.140625" customWidth="1"/>
    <col min="3" max="3" width="19.5703125" customWidth="1"/>
    <col min="4" max="4" width="20.28515625" customWidth="1"/>
    <col min="5" max="5" width="22.5703125" customWidth="1"/>
    <col min="6" max="6" width="19.85546875" customWidth="1"/>
    <col min="7" max="7" width="19.42578125" customWidth="1"/>
    <col min="8" max="8" width="18.85546875" customWidth="1"/>
    <col min="9" max="9" width="20.28515625" customWidth="1"/>
    <col min="10" max="10" width="20.7109375" customWidth="1"/>
    <col min="11" max="11" width="21.28515625" customWidth="1"/>
    <col min="12" max="12" width="18.7109375" customWidth="1"/>
    <col min="13" max="13" width="20.28515625" customWidth="1"/>
    <col min="14" max="14" width="20.140625" customWidth="1"/>
  </cols>
  <sheetData>
    <row r="3" spans="1:16" ht="28.5" customHeight="1" x14ac:dyDescent="0.25">
      <c r="A3" s="19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21" customHeight="1" x14ac:dyDescent="0.25">
      <c r="A4" s="21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5.75" x14ac:dyDescent="0.25">
      <c r="A5" s="23" t="s">
        <v>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6" ht="15.75" customHeight="1" x14ac:dyDescent="0.25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6" ht="15.75" customHeight="1" x14ac:dyDescent="0.25">
      <c r="A7" s="26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9" spans="1:16" ht="23.25" customHeight="1" x14ac:dyDescent="0.25">
      <c r="A9" s="1" t="s">
        <v>5</v>
      </c>
      <c r="B9" s="2" t="s">
        <v>6</v>
      </c>
      <c r="C9" s="2" t="s">
        <v>7</v>
      </c>
      <c r="D9" s="2" t="s">
        <v>8</v>
      </c>
      <c r="E9" s="2" t="s">
        <v>9</v>
      </c>
      <c r="F9" s="3" t="s">
        <v>10</v>
      </c>
      <c r="G9" s="2" t="s">
        <v>11</v>
      </c>
      <c r="H9" s="3" t="s">
        <v>12</v>
      </c>
      <c r="I9" s="2" t="s">
        <v>13</v>
      </c>
      <c r="J9" s="2" t="s">
        <v>14</v>
      </c>
      <c r="K9" s="2" t="s">
        <v>15</v>
      </c>
      <c r="L9" s="2" t="s">
        <v>16</v>
      </c>
      <c r="M9" s="3" t="s">
        <v>17</v>
      </c>
      <c r="N9" s="2" t="s">
        <v>18</v>
      </c>
    </row>
    <row r="10" spans="1:16" x14ac:dyDescent="0.25">
      <c r="A10" s="4" t="s">
        <v>19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6" x14ac:dyDescent="0.25">
      <c r="A11" s="6" t="s">
        <v>20</v>
      </c>
      <c r="B11" s="7">
        <f>+B12+B13+B14+B15+B16</f>
        <v>25819251.41</v>
      </c>
      <c r="C11" s="7">
        <f t="shared" ref="C11:M11" si="0">+C12+C13+C14+C15+C16</f>
        <v>27967308.800000001</v>
      </c>
      <c r="D11" s="7">
        <f t="shared" si="0"/>
        <v>26810580.140000001</v>
      </c>
      <c r="E11" s="7">
        <f t="shared" si="0"/>
        <v>28734234.199999999</v>
      </c>
      <c r="F11" s="7">
        <f t="shared" si="0"/>
        <v>0</v>
      </c>
      <c r="G11" s="7">
        <f t="shared" si="0"/>
        <v>0</v>
      </c>
      <c r="H11" s="7">
        <f t="shared" si="0"/>
        <v>0</v>
      </c>
      <c r="I11" s="7">
        <f t="shared" si="0"/>
        <v>0</v>
      </c>
      <c r="J11" s="7">
        <f t="shared" si="0"/>
        <v>0</v>
      </c>
      <c r="K11" s="7">
        <f t="shared" si="0"/>
        <v>0</v>
      </c>
      <c r="L11" s="7">
        <f t="shared" si="0"/>
        <v>0</v>
      </c>
      <c r="M11" s="7">
        <f t="shared" si="0"/>
        <v>0</v>
      </c>
      <c r="N11" s="7">
        <f>+N12+N13+N14+N15+N16</f>
        <v>109331374.55000001</v>
      </c>
    </row>
    <row r="12" spans="1:16" x14ac:dyDescent="0.25">
      <c r="A12" s="8" t="s">
        <v>21</v>
      </c>
      <c r="B12" s="9">
        <f>+'[1]P2 Presupuesto Aprobado-Ejec '!F13</f>
        <v>22347866.5</v>
      </c>
      <c r="C12" s="9">
        <f>+'[1]P2 Presupuesto Aprobado-Ejec '!G13</f>
        <v>24205565.280000001</v>
      </c>
      <c r="D12" s="9">
        <f>+'[1]P2 Presupuesto Aprobado-Ejec '!H13</f>
        <v>23206925.890000001</v>
      </c>
      <c r="E12" s="9">
        <f>+'[1]P2 Presupuesto Aprobado-Ejec '!I13</f>
        <v>24866753.289999999</v>
      </c>
      <c r="F12" s="9">
        <f>+'[1]P2 Presupuesto Aprobado-Ejec '!J13</f>
        <v>0</v>
      </c>
      <c r="G12" s="9">
        <f>+'[1]P2 Presupuesto Aprobado-Ejec '!K13</f>
        <v>0</v>
      </c>
      <c r="H12" s="9">
        <f>+'[1]P2 Presupuesto Aprobado-Ejec '!L13</f>
        <v>0</v>
      </c>
      <c r="I12" s="9">
        <f>+'[1]P2 Presupuesto Aprobado-Ejec '!M13</f>
        <v>0</v>
      </c>
      <c r="J12" s="9">
        <f>+'[1]P2 Presupuesto Aprobado-Ejec '!N13</f>
        <v>0</v>
      </c>
      <c r="K12" s="9">
        <f>+'[1]P2 Presupuesto Aprobado-Ejec '!O13</f>
        <v>0</v>
      </c>
      <c r="L12" s="9">
        <f>+'[1]P2 Presupuesto Aprobado-Ejec '!P13</f>
        <v>0</v>
      </c>
      <c r="M12" s="9">
        <f>+'[1]P2 Presupuesto Aprobado-Ejec '!Q13</f>
        <v>0</v>
      </c>
      <c r="N12" s="9">
        <f>+B12+C12+D12+E12+F12+G12+H12+I12+J12+K12+L12+M12</f>
        <v>94627110.960000008</v>
      </c>
    </row>
    <row r="13" spans="1:16" x14ac:dyDescent="0.25">
      <c r="A13" s="8" t="s">
        <v>22</v>
      </c>
      <c r="B13" s="9">
        <f>+'[1]P2 Presupuesto Aprobado-Ejec '!F14</f>
        <v>42550</v>
      </c>
      <c r="C13" s="9">
        <f>+'[1]P2 Presupuesto Aprobado-Ejec '!G14</f>
        <v>42550</v>
      </c>
      <c r="D13" s="9">
        <f>+'[1]P2 Presupuesto Aprobado-Ejec '!H14</f>
        <v>42550</v>
      </c>
      <c r="E13" s="9">
        <f>+'[1]P2 Presupuesto Aprobado-Ejec '!I14</f>
        <v>42550</v>
      </c>
      <c r="F13" s="9">
        <f>+'[1]P2 Presupuesto Aprobado-Ejec '!J14</f>
        <v>0</v>
      </c>
      <c r="G13" s="9">
        <f>+'[1]P2 Presupuesto Aprobado-Ejec '!K14</f>
        <v>0</v>
      </c>
      <c r="H13" s="9">
        <f>+'[1]P2 Presupuesto Aprobado-Ejec '!L14</f>
        <v>0</v>
      </c>
      <c r="I13" s="9">
        <f>+'[1]P2 Presupuesto Aprobado-Ejec '!M14</f>
        <v>0</v>
      </c>
      <c r="J13" s="9">
        <f>+'[1]P2 Presupuesto Aprobado-Ejec '!N14</f>
        <v>0</v>
      </c>
      <c r="K13" s="9">
        <f>+'[1]P2 Presupuesto Aprobado-Ejec '!O14</f>
        <v>0</v>
      </c>
      <c r="L13" s="9">
        <f>+'[1]P2 Presupuesto Aprobado-Ejec '!P14</f>
        <v>0</v>
      </c>
      <c r="M13" s="9">
        <f>+'[1]P2 Presupuesto Aprobado-Ejec '!Q14</f>
        <v>0</v>
      </c>
      <c r="N13" s="9">
        <f t="shared" ref="N13:N16" si="1">+B13+C13+D13+E13+F13+G13+H13+I13+J13+K13+L13+M13</f>
        <v>170200</v>
      </c>
    </row>
    <row r="14" spans="1:16" x14ac:dyDescent="0.25">
      <c r="A14" s="8" t="s">
        <v>23</v>
      </c>
      <c r="B14" s="9">
        <f>+'[1]P2 Presupuesto Aprobado-Ejec '!F15</f>
        <v>0</v>
      </c>
      <c r="C14" s="9">
        <f>+'[1]P2 Presupuesto Aprobado-Ejec '!G15</f>
        <v>0</v>
      </c>
      <c r="D14" s="9">
        <f>+'[1]P2 Presupuesto Aprobado-Ejec '!H15</f>
        <v>0</v>
      </c>
      <c r="E14" s="9">
        <f>+'[1]P2 Presupuesto Aprobado-Ejec '!I15</f>
        <v>0</v>
      </c>
      <c r="F14" s="9">
        <f>+'[1]P2 Presupuesto Aprobado-Ejec '!J15</f>
        <v>0</v>
      </c>
      <c r="G14" s="9">
        <f>+'[1]P2 Presupuesto Aprobado-Ejec '!K15</f>
        <v>0</v>
      </c>
      <c r="H14" s="9">
        <f>+'[1]P2 Presupuesto Aprobado-Ejec '!L15</f>
        <v>0</v>
      </c>
      <c r="I14" s="9">
        <f>+'[1]P2 Presupuesto Aprobado-Ejec '!M15</f>
        <v>0</v>
      </c>
      <c r="J14" s="9">
        <f>+'[1]P2 Presupuesto Aprobado-Ejec '!N15</f>
        <v>0</v>
      </c>
      <c r="K14" s="9">
        <f>+'[1]P2 Presupuesto Aprobado-Ejec '!O15</f>
        <v>0</v>
      </c>
      <c r="L14" s="9">
        <f>+'[1]P2 Presupuesto Aprobado-Ejec '!P15</f>
        <v>0</v>
      </c>
      <c r="M14" s="9">
        <f>+'[1]P2 Presupuesto Aprobado-Ejec '!Q15</f>
        <v>0</v>
      </c>
      <c r="N14" s="9">
        <f t="shared" si="1"/>
        <v>0</v>
      </c>
      <c r="O14" s="10"/>
    </row>
    <row r="15" spans="1:16" x14ac:dyDescent="0.25">
      <c r="A15" s="8" t="s">
        <v>24</v>
      </c>
      <c r="B15" s="9">
        <f>+'[1]P2 Presupuesto Aprobado-Ejec '!F16</f>
        <v>0</v>
      </c>
      <c r="C15" s="9">
        <f>+'[1]P2 Presupuesto Aprobado-Ejec '!G16</f>
        <v>0</v>
      </c>
      <c r="D15" s="9">
        <f>+'[1]P2 Presupuesto Aprobado-Ejec '!H16</f>
        <v>0</v>
      </c>
      <c r="E15" s="9">
        <f>+'[1]P2 Presupuesto Aprobado-Ejec '!I16</f>
        <v>0</v>
      </c>
      <c r="F15" s="9">
        <f>+'[1]P2 Presupuesto Aprobado-Ejec '!J16</f>
        <v>0</v>
      </c>
      <c r="G15" s="9">
        <f>+'[1]P2 Presupuesto Aprobado-Ejec '!K16</f>
        <v>0</v>
      </c>
      <c r="H15" s="9">
        <f>+'[1]P2 Presupuesto Aprobado-Ejec '!L16</f>
        <v>0</v>
      </c>
      <c r="I15" s="9">
        <f>+'[1]P2 Presupuesto Aprobado-Ejec '!M16</f>
        <v>0</v>
      </c>
      <c r="J15" s="9">
        <f>+'[1]P2 Presupuesto Aprobado-Ejec '!N16</f>
        <v>0</v>
      </c>
      <c r="K15" s="9">
        <f>+'[1]P2 Presupuesto Aprobado-Ejec '!O16</f>
        <v>0</v>
      </c>
      <c r="L15" s="9">
        <f>+'[1]P2 Presupuesto Aprobado-Ejec '!P16</f>
        <v>0</v>
      </c>
      <c r="M15" s="9">
        <f>+'[1]P2 Presupuesto Aprobado-Ejec '!Q16</f>
        <v>0</v>
      </c>
      <c r="N15" s="9">
        <f t="shared" si="1"/>
        <v>0</v>
      </c>
    </row>
    <row r="16" spans="1:16" x14ac:dyDescent="0.25">
      <c r="A16" s="8" t="s">
        <v>25</v>
      </c>
      <c r="B16" s="9">
        <f>+'[1]P2 Presupuesto Aprobado-Ejec '!F17</f>
        <v>3428834.91</v>
      </c>
      <c r="C16" s="9">
        <f>+'[1]P2 Presupuesto Aprobado-Ejec '!G17</f>
        <v>3719193.52</v>
      </c>
      <c r="D16" s="9">
        <f>+'[1]P2 Presupuesto Aprobado-Ejec '!H17</f>
        <v>3561104.25</v>
      </c>
      <c r="E16" s="9">
        <f>+'[1]P2 Presupuesto Aprobado-Ejec '!I17</f>
        <v>3824930.91</v>
      </c>
      <c r="F16" s="9">
        <f>+'[1]P2 Presupuesto Aprobado-Ejec '!J17</f>
        <v>0</v>
      </c>
      <c r="G16" s="9">
        <f>+'[1]P2 Presupuesto Aprobado-Ejec '!K17</f>
        <v>0</v>
      </c>
      <c r="H16" s="9">
        <f>+'[1]P2 Presupuesto Aprobado-Ejec '!L17</f>
        <v>0</v>
      </c>
      <c r="I16" s="9">
        <f>+'[1]P2 Presupuesto Aprobado-Ejec '!M17</f>
        <v>0</v>
      </c>
      <c r="J16" s="9">
        <f>+'[1]P2 Presupuesto Aprobado-Ejec '!N17</f>
        <v>0</v>
      </c>
      <c r="K16" s="9">
        <f>+'[1]P2 Presupuesto Aprobado-Ejec '!O17</f>
        <v>0</v>
      </c>
      <c r="L16" s="9">
        <f>+'[1]P2 Presupuesto Aprobado-Ejec '!P17</f>
        <v>0</v>
      </c>
      <c r="M16" s="9">
        <f>+'[1]P2 Presupuesto Aprobado-Ejec '!Q17</f>
        <v>0</v>
      </c>
      <c r="N16" s="9">
        <f t="shared" si="1"/>
        <v>14534063.59</v>
      </c>
    </row>
    <row r="17" spans="1:14" x14ac:dyDescent="0.25">
      <c r="A17" s="6" t="s">
        <v>26</v>
      </c>
      <c r="B17" s="11">
        <f t="shared" ref="B17:N17" si="2">+B18+B19+B20+B21+B22+B23+B24+B25+B26</f>
        <v>0</v>
      </c>
      <c r="C17" s="11">
        <f t="shared" si="2"/>
        <v>102304.7</v>
      </c>
      <c r="D17" s="11">
        <f t="shared" si="2"/>
        <v>1434091.08</v>
      </c>
      <c r="E17" s="11">
        <f t="shared" si="2"/>
        <v>1528215.54</v>
      </c>
      <c r="F17" s="11">
        <f t="shared" si="2"/>
        <v>0</v>
      </c>
      <c r="G17" s="11">
        <f t="shared" si="2"/>
        <v>0</v>
      </c>
      <c r="H17" s="11">
        <f t="shared" si="2"/>
        <v>0</v>
      </c>
      <c r="I17" s="11">
        <f t="shared" si="2"/>
        <v>0</v>
      </c>
      <c r="J17" s="11">
        <f t="shared" si="2"/>
        <v>0</v>
      </c>
      <c r="K17" s="11">
        <f t="shared" si="2"/>
        <v>0</v>
      </c>
      <c r="L17" s="11">
        <f t="shared" si="2"/>
        <v>0</v>
      </c>
      <c r="M17" s="11">
        <f t="shared" si="2"/>
        <v>0</v>
      </c>
      <c r="N17" s="11">
        <f t="shared" si="2"/>
        <v>3064611.3200000003</v>
      </c>
    </row>
    <row r="18" spans="1:14" x14ac:dyDescent="0.25">
      <c r="A18" s="8" t="s">
        <v>27</v>
      </c>
      <c r="B18" s="9">
        <f>+'[1]P2 Presupuesto Aprobado-Ejec '!F19</f>
        <v>0</v>
      </c>
      <c r="C18" s="9">
        <f>+'[1]P2 Presupuesto Aprobado-Ejec '!G19</f>
        <v>55904.7</v>
      </c>
      <c r="D18" s="9">
        <f>+'[1]P2 Presupuesto Aprobado-Ejec '!H19</f>
        <v>309514.59999999998</v>
      </c>
      <c r="E18" s="9">
        <f>+'[1]P2 Presupuesto Aprobado-Ejec '!I19</f>
        <v>205319.11</v>
      </c>
      <c r="F18" s="9">
        <f>+'[1]P2 Presupuesto Aprobado-Ejec '!J19</f>
        <v>0</v>
      </c>
      <c r="G18" s="9">
        <f>+'[1]P2 Presupuesto Aprobado-Ejec '!K19</f>
        <v>0</v>
      </c>
      <c r="H18" s="9">
        <f>+'[1]P2 Presupuesto Aprobado-Ejec '!L19</f>
        <v>0</v>
      </c>
      <c r="I18" s="9">
        <f>+'[1]P2 Presupuesto Aprobado-Ejec '!M19</f>
        <v>0</v>
      </c>
      <c r="J18" s="9">
        <f>+'[1]P2 Presupuesto Aprobado-Ejec '!N19</f>
        <v>0</v>
      </c>
      <c r="K18" s="9">
        <f>+'[1]P2 Presupuesto Aprobado-Ejec '!O19</f>
        <v>0</v>
      </c>
      <c r="L18" s="9">
        <f>+'[1]P2 Presupuesto Aprobado-Ejec '!P19</f>
        <v>0</v>
      </c>
      <c r="M18" s="9">
        <f>+'[1]P2 Presupuesto Aprobado-Ejec '!Q19</f>
        <v>0</v>
      </c>
      <c r="N18" s="9">
        <f>+'[1]P2 Presupuesto Aprobado-Ejec '!R19</f>
        <v>570738.40999999992</v>
      </c>
    </row>
    <row r="19" spans="1:14" x14ac:dyDescent="0.25">
      <c r="A19" s="8" t="s">
        <v>28</v>
      </c>
      <c r="B19" s="9">
        <f>+'[1]P2 Presupuesto Aprobado-Ejec '!F20</f>
        <v>0</v>
      </c>
      <c r="C19" s="9">
        <f>+'[1]P2 Presupuesto Aprobado-Ejec '!G20</f>
        <v>0</v>
      </c>
      <c r="D19" s="9">
        <f>+'[1]P2 Presupuesto Aprobado-Ejec '!H20</f>
        <v>314500</v>
      </c>
      <c r="E19" s="9">
        <f>+'[1]P2 Presupuesto Aprobado-Ejec '!I20</f>
        <v>223160</v>
      </c>
      <c r="F19" s="9">
        <f>+'[1]P2 Presupuesto Aprobado-Ejec '!J20</f>
        <v>0</v>
      </c>
      <c r="G19" s="9">
        <f>+'[1]P2 Presupuesto Aprobado-Ejec '!K20</f>
        <v>0</v>
      </c>
      <c r="H19" s="9">
        <f>+'[1]P2 Presupuesto Aprobado-Ejec '!L20</f>
        <v>0</v>
      </c>
      <c r="I19" s="9">
        <f>+'[1]P2 Presupuesto Aprobado-Ejec '!M20</f>
        <v>0</v>
      </c>
      <c r="J19" s="9">
        <f>+'[1]P2 Presupuesto Aprobado-Ejec '!N20</f>
        <v>0</v>
      </c>
      <c r="K19" s="9">
        <f>+'[1]P2 Presupuesto Aprobado-Ejec '!O20</f>
        <v>0</v>
      </c>
      <c r="L19" s="9">
        <f>+'[1]P2 Presupuesto Aprobado-Ejec '!P20</f>
        <v>0</v>
      </c>
      <c r="M19" s="9">
        <f>+'[1]P2 Presupuesto Aprobado-Ejec '!Q20</f>
        <v>0</v>
      </c>
      <c r="N19" s="9">
        <f>+'[1]P2 Presupuesto Aprobado-Ejec '!R20</f>
        <v>537660</v>
      </c>
    </row>
    <row r="20" spans="1:14" x14ac:dyDescent="0.25">
      <c r="A20" s="8" t="s">
        <v>29</v>
      </c>
      <c r="B20" s="9">
        <f>+'[1]P2 Presupuesto Aprobado-Ejec '!F21</f>
        <v>0</v>
      </c>
      <c r="C20" s="9">
        <f>+'[1]P2 Presupuesto Aprobado-Ejec '!G21</f>
        <v>31400</v>
      </c>
      <c r="D20" s="9">
        <f>+'[1]P2 Presupuesto Aprobado-Ejec '!H21</f>
        <v>62300</v>
      </c>
      <c r="E20" s="9">
        <f>+'[1]P2 Presupuesto Aprobado-Ejec '!I21</f>
        <v>0</v>
      </c>
      <c r="F20" s="9">
        <f>+'[1]P2 Presupuesto Aprobado-Ejec '!J21</f>
        <v>0</v>
      </c>
      <c r="G20" s="9">
        <f>+'[1]P2 Presupuesto Aprobado-Ejec '!K21</f>
        <v>0</v>
      </c>
      <c r="H20" s="9">
        <f>+'[1]P2 Presupuesto Aprobado-Ejec '!L21</f>
        <v>0</v>
      </c>
      <c r="I20" s="9">
        <f>+'[1]P2 Presupuesto Aprobado-Ejec '!M21</f>
        <v>0</v>
      </c>
      <c r="J20" s="9">
        <f>+'[1]P2 Presupuesto Aprobado-Ejec '!N21</f>
        <v>0</v>
      </c>
      <c r="K20" s="9">
        <f>+'[1]P2 Presupuesto Aprobado-Ejec '!O21</f>
        <v>0</v>
      </c>
      <c r="L20" s="9">
        <f>+'[1]P2 Presupuesto Aprobado-Ejec '!P21</f>
        <v>0</v>
      </c>
      <c r="M20" s="9">
        <f>+'[1]P2 Presupuesto Aprobado-Ejec '!Q21</f>
        <v>0</v>
      </c>
      <c r="N20" s="9">
        <f>+'[1]P2 Presupuesto Aprobado-Ejec '!R21</f>
        <v>93700</v>
      </c>
    </row>
    <row r="21" spans="1:14" x14ac:dyDescent="0.25">
      <c r="A21" s="8" t="s">
        <v>30</v>
      </c>
      <c r="B21" s="9">
        <f>+'[1]P2 Presupuesto Aprobado-Ejec '!F22</f>
        <v>0</v>
      </c>
      <c r="C21" s="9">
        <f>+'[1]P2 Presupuesto Aprobado-Ejec '!G22</f>
        <v>0</v>
      </c>
      <c r="D21" s="9">
        <f>+'[1]P2 Presupuesto Aprobado-Ejec '!H22</f>
        <v>0</v>
      </c>
      <c r="E21" s="9">
        <f>+'[1]P2 Presupuesto Aprobado-Ejec '!I22</f>
        <v>0</v>
      </c>
      <c r="F21" s="9">
        <f>+'[1]P2 Presupuesto Aprobado-Ejec '!J22</f>
        <v>0</v>
      </c>
      <c r="G21" s="9">
        <f>+'[1]P2 Presupuesto Aprobado-Ejec '!K22</f>
        <v>0</v>
      </c>
      <c r="H21" s="9">
        <f>+'[1]P2 Presupuesto Aprobado-Ejec '!L22</f>
        <v>0</v>
      </c>
      <c r="I21" s="9">
        <f>+'[1]P2 Presupuesto Aprobado-Ejec '!M22</f>
        <v>0</v>
      </c>
      <c r="J21" s="9">
        <f>+'[1]P2 Presupuesto Aprobado-Ejec '!N22</f>
        <v>0</v>
      </c>
      <c r="K21" s="9">
        <f>+'[1]P2 Presupuesto Aprobado-Ejec '!O22</f>
        <v>0</v>
      </c>
      <c r="L21" s="9">
        <f>+'[1]P2 Presupuesto Aprobado-Ejec '!P22</f>
        <v>0</v>
      </c>
      <c r="M21" s="9">
        <f>+'[1]P2 Presupuesto Aprobado-Ejec '!Q22</f>
        <v>0</v>
      </c>
      <c r="N21" s="9">
        <f>+'[1]P2 Presupuesto Aprobado-Ejec '!R22</f>
        <v>0</v>
      </c>
    </row>
    <row r="22" spans="1:14" x14ac:dyDescent="0.25">
      <c r="A22" s="8" t="s">
        <v>31</v>
      </c>
      <c r="B22" s="9">
        <f>+'[1]P2 Presupuesto Aprobado-Ejec '!F23</f>
        <v>0</v>
      </c>
      <c r="C22" s="9">
        <f>+'[1]P2 Presupuesto Aprobado-Ejec '!G23</f>
        <v>0</v>
      </c>
      <c r="D22" s="9">
        <f>+'[1]P2 Presupuesto Aprobado-Ejec '!H23</f>
        <v>370000</v>
      </c>
      <c r="E22" s="9">
        <f>+'[1]P2 Presupuesto Aprobado-Ejec '!I23</f>
        <v>355784.75</v>
      </c>
      <c r="F22" s="9">
        <f>+'[1]P2 Presupuesto Aprobado-Ejec '!J23</f>
        <v>0</v>
      </c>
      <c r="G22" s="9">
        <f>+'[1]P2 Presupuesto Aprobado-Ejec '!K23</f>
        <v>0</v>
      </c>
      <c r="H22" s="9">
        <f>+'[1]P2 Presupuesto Aprobado-Ejec '!L23</f>
        <v>0</v>
      </c>
      <c r="I22" s="9">
        <f>+'[1]P2 Presupuesto Aprobado-Ejec '!M23</f>
        <v>0</v>
      </c>
      <c r="J22" s="9">
        <f>+'[1]P2 Presupuesto Aprobado-Ejec '!N23</f>
        <v>0</v>
      </c>
      <c r="K22" s="9">
        <f>+'[1]P2 Presupuesto Aprobado-Ejec '!O23</f>
        <v>0</v>
      </c>
      <c r="L22" s="9">
        <f>+'[1]P2 Presupuesto Aprobado-Ejec '!P23</f>
        <v>0</v>
      </c>
      <c r="M22" s="9">
        <f>+'[1]P2 Presupuesto Aprobado-Ejec '!Q23</f>
        <v>0</v>
      </c>
      <c r="N22" s="9">
        <f>+'[1]P2 Presupuesto Aprobado-Ejec '!R23</f>
        <v>725784.75</v>
      </c>
    </row>
    <row r="23" spans="1:14" x14ac:dyDescent="0.25">
      <c r="A23" s="8" t="s">
        <v>32</v>
      </c>
      <c r="B23" s="9">
        <f>+'[1]P2 Presupuesto Aprobado-Ejec '!F24</f>
        <v>0</v>
      </c>
      <c r="C23" s="9">
        <f>+'[1]P2 Presupuesto Aprobado-Ejec '!G24</f>
        <v>0</v>
      </c>
      <c r="D23" s="9">
        <f>+'[1]P2 Presupuesto Aprobado-Ejec '!H24</f>
        <v>180250.36</v>
      </c>
      <c r="E23" s="9">
        <f>+'[1]P2 Presupuesto Aprobado-Ejec '!I24</f>
        <v>0</v>
      </c>
      <c r="F23" s="9">
        <f>+'[1]P2 Presupuesto Aprobado-Ejec '!J24</f>
        <v>0</v>
      </c>
      <c r="G23" s="9">
        <f>+'[1]P2 Presupuesto Aprobado-Ejec '!K24</f>
        <v>0</v>
      </c>
      <c r="H23" s="9">
        <f>+'[1]P2 Presupuesto Aprobado-Ejec '!L24</f>
        <v>0</v>
      </c>
      <c r="I23" s="9">
        <f>+'[1]P2 Presupuesto Aprobado-Ejec '!M24</f>
        <v>0</v>
      </c>
      <c r="J23" s="9">
        <f>+'[1]P2 Presupuesto Aprobado-Ejec '!N24</f>
        <v>0</v>
      </c>
      <c r="K23" s="9">
        <f>+'[1]P2 Presupuesto Aprobado-Ejec '!O24</f>
        <v>0</v>
      </c>
      <c r="L23" s="9">
        <f>+'[1]P2 Presupuesto Aprobado-Ejec '!P24</f>
        <v>0</v>
      </c>
      <c r="M23" s="9">
        <f>+'[1]P2 Presupuesto Aprobado-Ejec '!Q24</f>
        <v>0</v>
      </c>
      <c r="N23" s="9">
        <f>+'[1]P2 Presupuesto Aprobado-Ejec '!R24</f>
        <v>180250.36</v>
      </c>
    </row>
    <row r="24" spans="1:14" x14ac:dyDescent="0.25">
      <c r="A24" s="8" t="s">
        <v>33</v>
      </c>
      <c r="B24" s="9">
        <f>+'[1]P2 Presupuesto Aprobado-Ejec '!F25</f>
        <v>0</v>
      </c>
      <c r="C24" s="9">
        <f>+'[1]P2 Presupuesto Aprobado-Ejec '!G25</f>
        <v>0</v>
      </c>
      <c r="D24" s="9">
        <f>+'[1]P2 Presupuesto Aprobado-Ejec '!H25</f>
        <v>167526.12</v>
      </c>
      <c r="E24" s="9">
        <f>+'[1]P2 Presupuesto Aprobado-Ejec '!I25</f>
        <v>741451.68</v>
      </c>
      <c r="F24" s="9">
        <f>+'[1]P2 Presupuesto Aprobado-Ejec '!J25</f>
        <v>0</v>
      </c>
      <c r="G24" s="9">
        <f>+'[1]P2 Presupuesto Aprobado-Ejec '!K25</f>
        <v>0</v>
      </c>
      <c r="H24" s="9">
        <f>+'[1]P2 Presupuesto Aprobado-Ejec '!L25</f>
        <v>0</v>
      </c>
      <c r="I24" s="9">
        <f>+'[1]P2 Presupuesto Aprobado-Ejec '!M25</f>
        <v>0</v>
      </c>
      <c r="J24" s="9">
        <f>+'[1]P2 Presupuesto Aprobado-Ejec '!N25</f>
        <v>0</v>
      </c>
      <c r="K24" s="9">
        <f>+'[1]P2 Presupuesto Aprobado-Ejec '!O25</f>
        <v>0</v>
      </c>
      <c r="L24" s="9">
        <f>+'[1]P2 Presupuesto Aprobado-Ejec '!P25</f>
        <v>0</v>
      </c>
      <c r="M24" s="9">
        <f>+'[1]P2 Presupuesto Aprobado-Ejec '!Q25</f>
        <v>0</v>
      </c>
      <c r="N24" s="9">
        <f>+'[1]P2 Presupuesto Aprobado-Ejec '!R25</f>
        <v>908977.8</v>
      </c>
    </row>
    <row r="25" spans="1:14" x14ac:dyDescent="0.25">
      <c r="A25" s="8" t="s">
        <v>34</v>
      </c>
      <c r="B25" s="9">
        <f>+'[1]P2 Presupuesto Aprobado-Ejec '!F26</f>
        <v>0</v>
      </c>
      <c r="C25" s="9">
        <f>+'[1]P2 Presupuesto Aprobado-Ejec '!G26</f>
        <v>15000</v>
      </c>
      <c r="D25" s="9">
        <f>+'[1]P2 Presupuesto Aprobado-Ejec '!H26</f>
        <v>30000</v>
      </c>
      <c r="E25" s="9">
        <f>+'[1]P2 Presupuesto Aprobado-Ejec '!I26</f>
        <v>2500</v>
      </c>
      <c r="F25" s="9">
        <f>+'[1]P2 Presupuesto Aprobado-Ejec '!J26</f>
        <v>0</v>
      </c>
      <c r="G25" s="9">
        <f>+'[1]P2 Presupuesto Aprobado-Ejec '!K26</f>
        <v>0</v>
      </c>
      <c r="H25" s="9">
        <f>+'[1]P2 Presupuesto Aprobado-Ejec '!L26</f>
        <v>0</v>
      </c>
      <c r="I25" s="9">
        <f>+'[1]P2 Presupuesto Aprobado-Ejec '!M26</f>
        <v>0</v>
      </c>
      <c r="J25" s="9">
        <f>+'[1]P2 Presupuesto Aprobado-Ejec '!N26</f>
        <v>0</v>
      </c>
      <c r="K25" s="9">
        <f>+'[1]P2 Presupuesto Aprobado-Ejec '!O26</f>
        <v>0</v>
      </c>
      <c r="L25" s="9">
        <f>+'[1]P2 Presupuesto Aprobado-Ejec '!P26</f>
        <v>0</v>
      </c>
      <c r="M25" s="9">
        <f>+'[1]P2 Presupuesto Aprobado-Ejec '!Q26</f>
        <v>0</v>
      </c>
      <c r="N25" s="9">
        <f>+'[1]P2 Presupuesto Aprobado-Ejec '!R26</f>
        <v>47500</v>
      </c>
    </row>
    <row r="26" spans="1:14" x14ac:dyDescent="0.25">
      <c r="A26" s="8" t="s">
        <v>35</v>
      </c>
      <c r="B26" s="9">
        <f>+'[1]P2 Presupuesto Aprobado-Ejec '!F27</f>
        <v>0</v>
      </c>
      <c r="C26" s="9">
        <f>+'[1]P2 Presupuesto Aprobado-Ejec '!G27</f>
        <v>0</v>
      </c>
      <c r="D26" s="9">
        <f>+'[1]P2 Presupuesto Aprobado-Ejec '!H27</f>
        <v>0</v>
      </c>
      <c r="E26" s="9">
        <f>+'[1]P2 Presupuesto Aprobado-Ejec '!I27</f>
        <v>0</v>
      </c>
      <c r="F26" s="9">
        <f>+'[1]P2 Presupuesto Aprobado-Ejec '!J27</f>
        <v>0</v>
      </c>
      <c r="G26" s="9">
        <f>+'[1]P2 Presupuesto Aprobado-Ejec '!K27</f>
        <v>0</v>
      </c>
      <c r="H26" s="9">
        <f>+'[1]P2 Presupuesto Aprobado-Ejec '!L27</f>
        <v>0</v>
      </c>
      <c r="I26" s="9">
        <f>+'[1]P2 Presupuesto Aprobado-Ejec '!M27</f>
        <v>0</v>
      </c>
      <c r="J26" s="9">
        <f>+'[1]P2 Presupuesto Aprobado-Ejec '!N27</f>
        <v>0</v>
      </c>
      <c r="K26" s="9">
        <f>+'[1]P2 Presupuesto Aprobado-Ejec '!O27</f>
        <v>0</v>
      </c>
      <c r="L26" s="9">
        <f>+'[1]P2 Presupuesto Aprobado-Ejec '!P27</f>
        <v>0</v>
      </c>
      <c r="M26" s="9">
        <f>+'[1]P2 Presupuesto Aprobado-Ejec '!Q27</f>
        <v>0</v>
      </c>
      <c r="N26" s="9">
        <f>+'[1]P2 Presupuesto Aprobado-Ejec '!R27</f>
        <v>0</v>
      </c>
    </row>
    <row r="27" spans="1:14" x14ac:dyDescent="0.25">
      <c r="A27" s="6" t="s">
        <v>36</v>
      </c>
      <c r="B27" s="7">
        <f>+'[1]P2 Presupuesto Aprobado-Ejec '!F28</f>
        <v>0</v>
      </c>
      <c r="C27" s="7">
        <f>+'[1]P2 Presupuesto Aprobado-Ejec '!G28</f>
        <v>6305658.8399999999</v>
      </c>
      <c r="D27" s="7">
        <f>+'[1]P2 Presupuesto Aprobado-Ejec '!H28</f>
        <v>13761222.449999999</v>
      </c>
      <c r="E27" s="7">
        <f>+'[1]P2 Presupuesto Aprobado-Ejec '!I28</f>
        <v>17283097.699999999</v>
      </c>
      <c r="F27" s="7">
        <f>+'[1]P2 Presupuesto Aprobado-Ejec '!J28</f>
        <v>0</v>
      </c>
      <c r="G27" s="7">
        <f>+'[1]P2 Presupuesto Aprobado-Ejec '!K28</f>
        <v>0</v>
      </c>
      <c r="H27" s="7">
        <f>+'[1]P2 Presupuesto Aprobado-Ejec '!L28</f>
        <v>0</v>
      </c>
      <c r="I27" s="7">
        <f>+'[1]P2 Presupuesto Aprobado-Ejec '!M28</f>
        <v>0</v>
      </c>
      <c r="J27" s="7">
        <f>+'[1]P2 Presupuesto Aprobado-Ejec '!N28</f>
        <v>0</v>
      </c>
      <c r="K27" s="7">
        <f>+'[1]P2 Presupuesto Aprobado-Ejec '!O28</f>
        <v>0</v>
      </c>
      <c r="L27" s="7">
        <f>+'[1]P2 Presupuesto Aprobado-Ejec '!P28</f>
        <v>0</v>
      </c>
      <c r="M27" s="7">
        <f>+'[1]P2 Presupuesto Aprobado-Ejec '!Q28</f>
        <v>0</v>
      </c>
      <c r="N27" s="11">
        <f t="shared" ref="N27" si="3">+N28+N29+N30+N31+N32+N33+N34+N35+N36</f>
        <v>37349978.989999995</v>
      </c>
    </row>
    <row r="28" spans="1:14" x14ac:dyDescent="0.25">
      <c r="A28" s="8" t="s">
        <v>37</v>
      </c>
      <c r="B28" s="9">
        <f>+'[1]P2 Presupuesto Aprobado-Ejec '!F29</f>
        <v>0</v>
      </c>
      <c r="C28" s="9">
        <f>+'[1]P2 Presupuesto Aprobado-Ejec '!G29</f>
        <v>455720</v>
      </c>
      <c r="D28" s="9">
        <f>+'[1]P2 Presupuesto Aprobado-Ejec '!H29</f>
        <v>327372.5</v>
      </c>
      <c r="E28" s="9">
        <f>+'[1]P2 Presupuesto Aprobado-Ejec '!I29</f>
        <v>380189.12</v>
      </c>
      <c r="F28" s="9">
        <f>+'[1]P2 Presupuesto Aprobado-Ejec '!J29</f>
        <v>0</v>
      </c>
      <c r="G28" s="9">
        <f>+'[1]P2 Presupuesto Aprobado-Ejec '!K29</f>
        <v>0</v>
      </c>
      <c r="H28" s="9">
        <f>+'[1]P2 Presupuesto Aprobado-Ejec '!L29</f>
        <v>0</v>
      </c>
      <c r="I28" s="9">
        <f>+'[1]P2 Presupuesto Aprobado-Ejec '!M29</f>
        <v>0</v>
      </c>
      <c r="J28" s="9">
        <f>+'[1]P2 Presupuesto Aprobado-Ejec '!N29</f>
        <v>0</v>
      </c>
      <c r="K28" s="9">
        <f>+'[1]P2 Presupuesto Aprobado-Ejec '!O29</f>
        <v>0</v>
      </c>
      <c r="L28" s="9">
        <f>+'[1]P2 Presupuesto Aprobado-Ejec '!P29</f>
        <v>0</v>
      </c>
      <c r="M28" s="9">
        <f>+'[1]P2 Presupuesto Aprobado-Ejec '!Q29</f>
        <v>0</v>
      </c>
      <c r="N28" s="9">
        <f>+'[1]P2 Presupuesto Aprobado-Ejec '!R29</f>
        <v>1163281.6200000001</v>
      </c>
    </row>
    <row r="29" spans="1:14" x14ac:dyDescent="0.25">
      <c r="A29" s="8" t="s">
        <v>38</v>
      </c>
      <c r="B29" s="9">
        <f>+'[1]P2 Presupuesto Aprobado-Ejec '!F30</f>
        <v>0</v>
      </c>
      <c r="C29" s="9">
        <f>+'[1]P2 Presupuesto Aprobado-Ejec '!G30</f>
        <v>0</v>
      </c>
      <c r="D29" s="9">
        <f>+'[1]P2 Presupuesto Aprobado-Ejec '!H30</f>
        <v>135759</v>
      </c>
      <c r="E29" s="9">
        <f>+'[1]P2 Presupuesto Aprobado-Ejec '!I30</f>
        <v>148680</v>
      </c>
      <c r="F29" s="9">
        <f>+'[1]P2 Presupuesto Aprobado-Ejec '!J30</f>
        <v>0</v>
      </c>
      <c r="G29" s="9">
        <f>+'[1]P2 Presupuesto Aprobado-Ejec '!K30</f>
        <v>0</v>
      </c>
      <c r="H29" s="9">
        <f>+'[1]P2 Presupuesto Aprobado-Ejec '!L30</f>
        <v>0</v>
      </c>
      <c r="I29" s="9">
        <f>+'[1]P2 Presupuesto Aprobado-Ejec '!M30</f>
        <v>0</v>
      </c>
      <c r="J29" s="9">
        <f>+'[1]P2 Presupuesto Aprobado-Ejec '!N30</f>
        <v>0</v>
      </c>
      <c r="K29" s="9">
        <f>+'[1]P2 Presupuesto Aprobado-Ejec '!O30</f>
        <v>0</v>
      </c>
      <c r="L29" s="9">
        <f>+'[1]P2 Presupuesto Aprobado-Ejec '!P30</f>
        <v>0</v>
      </c>
      <c r="M29" s="9">
        <f>+'[1]P2 Presupuesto Aprobado-Ejec '!Q30</f>
        <v>0</v>
      </c>
      <c r="N29" s="9">
        <f>+'[1]P2 Presupuesto Aprobado-Ejec '!R30</f>
        <v>284439</v>
      </c>
    </row>
    <row r="30" spans="1:14" x14ac:dyDescent="0.25">
      <c r="A30" s="8" t="s">
        <v>39</v>
      </c>
      <c r="B30" s="9">
        <f>+'[1]P2 Presupuesto Aprobado-Ejec '!F31</f>
        <v>0</v>
      </c>
      <c r="C30" s="9">
        <f>+'[1]P2 Presupuesto Aprobado-Ejec '!G31</f>
        <v>35400</v>
      </c>
      <c r="D30" s="9">
        <f>+'[1]P2 Presupuesto Aprobado-Ejec '!H31</f>
        <v>244842.63</v>
      </c>
      <c r="E30" s="9">
        <f>+'[1]P2 Presupuesto Aprobado-Ejec '!I31</f>
        <v>998958.5</v>
      </c>
      <c r="F30" s="9">
        <f>+'[1]P2 Presupuesto Aprobado-Ejec '!J31</f>
        <v>0</v>
      </c>
      <c r="G30" s="9">
        <f>+'[1]P2 Presupuesto Aprobado-Ejec '!K31</f>
        <v>0</v>
      </c>
      <c r="H30" s="9">
        <f>+'[1]P2 Presupuesto Aprobado-Ejec '!L31</f>
        <v>0</v>
      </c>
      <c r="I30" s="9">
        <f>+'[1]P2 Presupuesto Aprobado-Ejec '!M31</f>
        <v>0</v>
      </c>
      <c r="J30" s="9">
        <f>+'[1]P2 Presupuesto Aprobado-Ejec '!N31</f>
        <v>0</v>
      </c>
      <c r="K30" s="9">
        <f>+'[1]P2 Presupuesto Aprobado-Ejec '!O31</f>
        <v>0</v>
      </c>
      <c r="L30" s="9">
        <f>+'[1]P2 Presupuesto Aprobado-Ejec '!P31</f>
        <v>0</v>
      </c>
      <c r="M30" s="9">
        <f>+'[1]P2 Presupuesto Aprobado-Ejec '!Q31</f>
        <v>0</v>
      </c>
      <c r="N30" s="9">
        <f>+'[1]P2 Presupuesto Aprobado-Ejec '!R31</f>
        <v>1279201.1299999999</v>
      </c>
    </row>
    <row r="31" spans="1:14" x14ac:dyDescent="0.25">
      <c r="A31" s="8" t="s">
        <v>40</v>
      </c>
      <c r="B31" s="9">
        <f>+'[1]P2 Presupuesto Aprobado-Ejec '!F32</f>
        <v>0</v>
      </c>
      <c r="C31" s="9">
        <f>+'[1]P2 Presupuesto Aprobado-Ejec '!G32</f>
        <v>4345593.0999999996</v>
      </c>
      <c r="D31" s="9">
        <f>+'[1]P2 Presupuesto Aprobado-Ejec '!H32</f>
        <v>5899452.6900000004</v>
      </c>
      <c r="E31" s="9">
        <f>+'[1]P2 Presupuesto Aprobado-Ejec '!I32</f>
        <v>4509363.1100000003</v>
      </c>
      <c r="F31" s="9">
        <f>+'[1]P2 Presupuesto Aprobado-Ejec '!J32</f>
        <v>0</v>
      </c>
      <c r="G31" s="9">
        <f>+'[1]P2 Presupuesto Aprobado-Ejec '!K32</f>
        <v>0</v>
      </c>
      <c r="H31" s="9">
        <f>+'[1]P2 Presupuesto Aprobado-Ejec '!L32</f>
        <v>0</v>
      </c>
      <c r="I31" s="9">
        <f>+'[1]P2 Presupuesto Aprobado-Ejec '!M32</f>
        <v>0</v>
      </c>
      <c r="J31" s="9">
        <f>+'[1]P2 Presupuesto Aprobado-Ejec '!N32</f>
        <v>0</v>
      </c>
      <c r="K31" s="9">
        <f>+'[1]P2 Presupuesto Aprobado-Ejec '!O32</f>
        <v>0</v>
      </c>
      <c r="L31" s="9">
        <f>+'[1]P2 Presupuesto Aprobado-Ejec '!P32</f>
        <v>0</v>
      </c>
      <c r="M31" s="9">
        <f>+'[1]P2 Presupuesto Aprobado-Ejec '!Q32</f>
        <v>0</v>
      </c>
      <c r="N31" s="9">
        <f>+'[1]P2 Presupuesto Aprobado-Ejec '!R32</f>
        <v>14754408.899999999</v>
      </c>
    </row>
    <row r="32" spans="1:14" x14ac:dyDescent="0.25">
      <c r="A32" s="8" t="s">
        <v>41</v>
      </c>
      <c r="B32" s="9">
        <f>+'[1]P2 Presupuesto Aprobado-Ejec '!F33</f>
        <v>0</v>
      </c>
      <c r="C32" s="9">
        <f>+'[1]P2 Presupuesto Aprobado-Ejec '!G33</f>
        <v>0</v>
      </c>
      <c r="D32" s="9">
        <f>+'[1]P2 Presupuesto Aprobado-Ejec '!H33</f>
        <v>0</v>
      </c>
      <c r="E32" s="9">
        <f>+'[1]P2 Presupuesto Aprobado-Ejec '!I33</f>
        <v>3305</v>
      </c>
      <c r="F32" s="9">
        <f>+'[1]P2 Presupuesto Aprobado-Ejec '!J33</f>
        <v>0</v>
      </c>
      <c r="G32" s="9">
        <f>+'[1]P2 Presupuesto Aprobado-Ejec '!K33</f>
        <v>0</v>
      </c>
      <c r="H32" s="9">
        <f>+'[1]P2 Presupuesto Aprobado-Ejec '!L33</f>
        <v>0</v>
      </c>
      <c r="I32" s="9">
        <f>+'[1]P2 Presupuesto Aprobado-Ejec '!M33</f>
        <v>0</v>
      </c>
      <c r="J32" s="9">
        <f>+'[1]P2 Presupuesto Aprobado-Ejec '!N33</f>
        <v>0</v>
      </c>
      <c r="K32" s="9">
        <f>+'[1]P2 Presupuesto Aprobado-Ejec '!O33</f>
        <v>0</v>
      </c>
      <c r="L32" s="9">
        <f>+'[1]P2 Presupuesto Aprobado-Ejec '!P33</f>
        <v>0</v>
      </c>
      <c r="M32" s="9">
        <f>+'[1]P2 Presupuesto Aprobado-Ejec '!Q33</f>
        <v>0</v>
      </c>
      <c r="N32" s="9">
        <f>+'[1]P2 Presupuesto Aprobado-Ejec '!R33</f>
        <v>3305</v>
      </c>
    </row>
    <row r="33" spans="1:14" x14ac:dyDescent="0.25">
      <c r="A33" s="8" t="s">
        <v>42</v>
      </c>
      <c r="B33" s="9">
        <f>+'[1]P2 Presupuesto Aprobado-Ejec '!F34</f>
        <v>0</v>
      </c>
      <c r="C33" s="9">
        <f>+'[1]P2 Presupuesto Aprobado-Ejec '!G34</f>
        <v>0</v>
      </c>
      <c r="D33" s="9">
        <f>+'[1]P2 Presupuesto Aprobado-Ejec '!H34</f>
        <v>0</v>
      </c>
      <c r="E33" s="9">
        <f>+'[1]P2 Presupuesto Aprobado-Ejec '!I34</f>
        <v>23122.61</v>
      </c>
      <c r="F33" s="9">
        <f>+'[1]P2 Presupuesto Aprobado-Ejec '!J34</f>
        <v>0</v>
      </c>
      <c r="G33" s="9">
        <f>+'[1]P2 Presupuesto Aprobado-Ejec '!K34</f>
        <v>0</v>
      </c>
      <c r="H33" s="9">
        <f>+'[1]P2 Presupuesto Aprobado-Ejec '!L34</f>
        <v>0</v>
      </c>
      <c r="I33" s="9">
        <f>+'[1]P2 Presupuesto Aprobado-Ejec '!M34</f>
        <v>0</v>
      </c>
      <c r="J33" s="9">
        <f>+'[1]P2 Presupuesto Aprobado-Ejec '!N34</f>
        <v>0</v>
      </c>
      <c r="K33" s="9">
        <f>+'[1]P2 Presupuesto Aprobado-Ejec '!O34</f>
        <v>0</v>
      </c>
      <c r="L33" s="9">
        <f>+'[1]P2 Presupuesto Aprobado-Ejec '!P34</f>
        <v>0</v>
      </c>
      <c r="M33" s="9">
        <f>+'[1]P2 Presupuesto Aprobado-Ejec '!Q34</f>
        <v>0</v>
      </c>
      <c r="N33" s="9">
        <f>+'[1]P2 Presupuesto Aprobado-Ejec '!R34</f>
        <v>23122.61</v>
      </c>
    </row>
    <row r="34" spans="1:14" x14ac:dyDescent="0.25">
      <c r="A34" s="8" t="s">
        <v>43</v>
      </c>
      <c r="B34" s="9">
        <f>+'[1]P2 Presupuesto Aprobado-Ejec '!F35</f>
        <v>0</v>
      </c>
      <c r="C34" s="9">
        <f>+'[1]P2 Presupuesto Aprobado-Ejec '!G35</f>
        <v>180720</v>
      </c>
      <c r="D34" s="9">
        <f>+'[1]P2 Presupuesto Aprobado-Ejec '!H35</f>
        <v>2848533.79</v>
      </c>
      <c r="E34" s="9">
        <f>+'[1]P2 Presupuesto Aprobado-Ejec '!I35</f>
        <v>3478574.34</v>
      </c>
      <c r="F34" s="9"/>
      <c r="G34" s="9">
        <f>+'[1]P2 Presupuesto Aprobado-Ejec '!K35</f>
        <v>0</v>
      </c>
      <c r="H34" s="9">
        <f>+'[1]P2 Presupuesto Aprobado-Ejec '!L35</f>
        <v>0</v>
      </c>
      <c r="I34" s="9">
        <f>+'[1]P2 Presupuesto Aprobado-Ejec '!M35</f>
        <v>0</v>
      </c>
      <c r="J34" s="9">
        <f>+'[1]P2 Presupuesto Aprobado-Ejec '!N35</f>
        <v>0</v>
      </c>
      <c r="K34" s="9">
        <f>+'[1]P2 Presupuesto Aprobado-Ejec '!O35</f>
        <v>0</v>
      </c>
      <c r="L34" s="9">
        <f>+'[1]P2 Presupuesto Aprobado-Ejec '!P35</f>
        <v>0</v>
      </c>
      <c r="M34" s="9">
        <f>+'[1]P2 Presupuesto Aprobado-Ejec '!Q35</f>
        <v>0</v>
      </c>
      <c r="N34" s="9">
        <f>+'[1]P2 Presupuesto Aprobado-Ejec '!R35</f>
        <v>6507828.1299999999</v>
      </c>
    </row>
    <row r="35" spans="1:14" x14ac:dyDescent="0.25">
      <c r="A35" s="8" t="s">
        <v>44</v>
      </c>
      <c r="B35" s="9">
        <f>+'[1]P2 Presupuesto Aprobado-Ejec '!F36</f>
        <v>0</v>
      </c>
      <c r="C35" s="9">
        <f>+'[1]P2 Presupuesto Aprobado-Ejec '!G36</f>
        <v>0</v>
      </c>
      <c r="D35" s="9">
        <f>+'[1]P2 Presupuesto Aprobado-Ejec '!H36</f>
        <v>0</v>
      </c>
      <c r="E35" s="9">
        <f>+'[1]P2 Presupuesto Aprobado-Ejec '!I36</f>
        <v>0</v>
      </c>
      <c r="F35" s="9">
        <f>+'[1]P2 Presupuesto Aprobado-Ejec '!J36</f>
        <v>0</v>
      </c>
      <c r="G35" s="9">
        <f>+'[1]P2 Presupuesto Aprobado-Ejec '!K36</f>
        <v>0</v>
      </c>
      <c r="H35" s="9">
        <f>+'[1]P2 Presupuesto Aprobado-Ejec '!L36</f>
        <v>0</v>
      </c>
      <c r="I35" s="9">
        <f>+'[1]P2 Presupuesto Aprobado-Ejec '!M36</f>
        <v>0</v>
      </c>
      <c r="J35" s="9">
        <f>+'[1]P2 Presupuesto Aprobado-Ejec '!N36</f>
        <v>0</v>
      </c>
      <c r="K35" s="9">
        <f>+'[1]P2 Presupuesto Aprobado-Ejec '!O36</f>
        <v>0</v>
      </c>
      <c r="L35" s="9">
        <f>+'[1]P2 Presupuesto Aprobado-Ejec '!P36</f>
        <v>0</v>
      </c>
      <c r="M35" s="9">
        <f>+'[1]P2 Presupuesto Aprobado-Ejec '!Q36</f>
        <v>0</v>
      </c>
      <c r="N35" s="9">
        <f>+'[1]P2 Presupuesto Aprobado-Ejec '!R36</f>
        <v>0</v>
      </c>
    </row>
    <row r="36" spans="1:14" x14ac:dyDescent="0.25">
      <c r="A36" s="8" t="s">
        <v>45</v>
      </c>
      <c r="B36" s="9">
        <f>+'[1]P2 Presupuesto Aprobado-Ejec '!F37</f>
        <v>0</v>
      </c>
      <c r="C36" s="9">
        <f>+'[1]P2 Presupuesto Aprobado-Ejec '!G37</f>
        <v>1288225.74</v>
      </c>
      <c r="D36" s="9">
        <f>+'[1]P2 Presupuesto Aprobado-Ejec '!H37</f>
        <v>4305261.84</v>
      </c>
      <c r="E36" s="9">
        <f>+'[1]P2 Presupuesto Aprobado-Ejec '!I37</f>
        <v>7740905.0199999996</v>
      </c>
      <c r="F36" s="9">
        <f>+'[1]P2 Presupuesto Aprobado-Ejec '!J37</f>
        <v>0</v>
      </c>
      <c r="G36" s="9">
        <f>+'[1]P2 Presupuesto Aprobado-Ejec '!K37</f>
        <v>0</v>
      </c>
      <c r="H36" s="9">
        <f>+'[1]P2 Presupuesto Aprobado-Ejec '!L37</f>
        <v>0</v>
      </c>
      <c r="I36" s="9">
        <f>+'[1]P2 Presupuesto Aprobado-Ejec '!M37</f>
        <v>0</v>
      </c>
      <c r="J36" s="9">
        <f>+'[1]P2 Presupuesto Aprobado-Ejec '!N37</f>
        <v>0</v>
      </c>
      <c r="K36" s="9">
        <f>+'[1]P2 Presupuesto Aprobado-Ejec '!O37</f>
        <v>0</v>
      </c>
      <c r="L36" s="9">
        <f>+'[1]P2 Presupuesto Aprobado-Ejec '!P37</f>
        <v>0</v>
      </c>
      <c r="M36" s="9">
        <f>+'[1]P2 Presupuesto Aprobado-Ejec '!Q37</f>
        <v>0</v>
      </c>
      <c r="N36" s="9">
        <f>+'[1]P2 Presupuesto Aprobado-Ejec '!R37</f>
        <v>13334392.6</v>
      </c>
    </row>
    <row r="37" spans="1:14" x14ac:dyDescent="0.25">
      <c r="A37" s="6" t="s">
        <v>46</v>
      </c>
      <c r="B37" s="7">
        <f>+'[1]P2 Presupuesto Aprobado-Ejec '!F38</f>
        <v>0</v>
      </c>
      <c r="C37" s="7">
        <f>+'[1]P2 Presupuesto Aprobado-Ejec '!G38</f>
        <v>0</v>
      </c>
      <c r="D37" s="7">
        <f>+'[1]P2 Presupuesto Aprobado-Ejec '!H38</f>
        <v>0</v>
      </c>
      <c r="E37" s="7">
        <f>+'[1]P2 Presupuesto Aprobado-Ejec '!I38</f>
        <v>0</v>
      </c>
      <c r="F37" s="7">
        <f>+'[1]P2 Presupuesto Aprobado-Ejec '!J38</f>
        <v>0</v>
      </c>
      <c r="G37" s="7">
        <f>+'[1]P2 Presupuesto Aprobado-Ejec '!K38</f>
        <v>0</v>
      </c>
      <c r="H37" s="7">
        <f>+'[1]P2 Presupuesto Aprobado-Ejec '!L38</f>
        <v>0</v>
      </c>
      <c r="I37" s="7">
        <f>+'[1]P2 Presupuesto Aprobado-Ejec '!M38</f>
        <v>0</v>
      </c>
      <c r="J37" s="7">
        <f>+'[1]P2 Presupuesto Aprobado-Ejec '!N38</f>
        <v>0</v>
      </c>
      <c r="K37" s="7">
        <f>+'[1]P2 Presupuesto Aprobado-Ejec '!O38</f>
        <v>0</v>
      </c>
      <c r="L37" s="7">
        <f>+'[1]P2 Presupuesto Aprobado-Ejec '!P38</f>
        <v>0</v>
      </c>
      <c r="M37" s="7">
        <f>+'[1]P2 Presupuesto Aprobado-Ejec '!Q38</f>
        <v>0</v>
      </c>
      <c r="N37" s="11">
        <f t="shared" ref="N37" si="4">+N38+N39+N40+N41+N42+N43+N44+N45+N46</f>
        <v>0</v>
      </c>
    </row>
    <row r="38" spans="1:14" x14ac:dyDescent="0.25">
      <c r="A38" s="8" t="s">
        <v>47</v>
      </c>
      <c r="B38" s="12">
        <f>+'[1]P2 Presupuesto Aprobado-Ejec '!F39</f>
        <v>0</v>
      </c>
      <c r="C38" s="12">
        <f>+'[1]P2 Presupuesto Aprobado-Ejec '!G39</f>
        <v>0</v>
      </c>
      <c r="D38" s="12">
        <f>+'[1]P2 Presupuesto Aprobado-Ejec '!H39</f>
        <v>0</v>
      </c>
      <c r="E38" s="12">
        <f>+'[1]P2 Presupuesto Aprobado-Ejec '!I39</f>
        <v>0</v>
      </c>
      <c r="F38" s="12">
        <f>+'[1]P2 Presupuesto Aprobado-Ejec '!J39</f>
        <v>0</v>
      </c>
      <c r="G38" s="12">
        <f>+'[1]P2 Presupuesto Aprobado-Ejec '!K39</f>
        <v>0</v>
      </c>
      <c r="H38" s="12">
        <f>+'[1]P2 Presupuesto Aprobado-Ejec '!L39</f>
        <v>0</v>
      </c>
      <c r="I38" s="12">
        <f>+'[1]P2 Presupuesto Aprobado-Ejec '!M39</f>
        <v>0</v>
      </c>
      <c r="J38" s="12">
        <f>+'[1]P2 Presupuesto Aprobado-Ejec '!N39</f>
        <v>0</v>
      </c>
      <c r="K38" s="12">
        <f>+'[1]P2 Presupuesto Aprobado-Ejec '!O39</f>
        <v>0</v>
      </c>
      <c r="L38" s="12">
        <f>+'[1]P2 Presupuesto Aprobado-Ejec '!P39</f>
        <v>0</v>
      </c>
      <c r="M38" s="12">
        <f>+'[1]P2 Presupuesto Aprobado-Ejec '!Q39</f>
        <v>0</v>
      </c>
      <c r="N38" s="12">
        <f>+'[1]P2 Presupuesto Aprobado-Ejec '!R39</f>
        <v>0</v>
      </c>
    </row>
    <row r="39" spans="1:14" x14ac:dyDescent="0.25">
      <c r="A39" s="8" t="s">
        <v>48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x14ac:dyDescent="0.25">
      <c r="A40" s="8" t="s">
        <v>49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x14ac:dyDescent="0.25">
      <c r="A41" s="8" t="s">
        <v>50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x14ac:dyDescent="0.25">
      <c r="A42" s="8" t="s">
        <v>51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x14ac:dyDescent="0.25">
      <c r="A43" s="8" t="s">
        <v>52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x14ac:dyDescent="0.25">
      <c r="A44" s="8" t="s">
        <v>53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x14ac:dyDescent="0.25">
      <c r="A45" s="8" t="s">
        <v>54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x14ac:dyDescent="0.25">
      <c r="A46" s="6" t="s">
        <v>55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x14ac:dyDescent="0.25">
      <c r="A47" s="8" t="s">
        <v>56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x14ac:dyDescent="0.25">
      <c r="A48" s="8" t="s">
        <v>57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x14ac:dyDescent="0.25">
      <c r="A49" s="8" t="s">
        <v>58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x14ac:dyDescent="0.25">
      <c r="A50" s="8" t="s">
        <v>59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x14ac:dyDescent="0.25">
      <c r="A51" s="8" t="s">
        <v>60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x14ac:dyDescent="0.25">
      <c r="A52" s="8" t="s">
        <v>61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x14ac:dyDescent="0.25">
      <c r="A53" s="6" t="s">
        <v>62</v>
      </c>
      <c r="B53" s="7">
        <f>+'[1]P2 Presupuesto Aprobado-Ejec '!F54</f>
        <v>0</v>
      </c>
      <c r="C53" s="7">
        <f>+'[1]P2 Presupuesto Aprobado-Ejec '!G54</f>
        <v>22494.68</v>
      </c>
      <c r="D53" s="7">
        <f>+'[1]P2 Presupuesto Aprobado-Ejec '!H54</f>
        <v>349422.5</v>
      </c>
      <c r="E53" s="7">
        <f>+'[1]P2 Presupuesto Aprobado-Ejec '!I54</f>
        <v>647984.02</v>
      </c>
      <c r="F53" s="7">
        <f>+'[1]P2 Presupuesto Aprobado-Ejec '!J54</f>
        <v>0</v>
      </c>
      <c r="G53" s="7">
        <f>+'[1]P2 Presupuesto Aprobado-Ejec '!K54</f>
        <v>0</v>
      </c>
      <c r="H53" s="7">
        <f>+'[1]P2 Presupuesto Aprobado-Ejec '!L54</f>
        <v>0</v>
      </c>
      <c r="I53" s="7">
        <f>+'[1]P2 Presupuesto Aprobado-Ejec '!M54</f>
        <v>0</v>
      </c>
      <c r="J53" s="7">
        <f>+'[1]P2 Presupuesto Aprobado-Ejec '!N54</f>
        <v>0</v>
      </c>
      <c r="K53" s="7">
        <f>+'[1]P2 Presupuesto Aprobado-Ejec '!O54</f>
        <v>0</v>
      </c>
      <c r="L53" s="7">
        <f>+'[1]P2 Presupuesto Aprobado-Ejec '!P54</f>
        <v>0</v>
      </c>
      <c r="M53" s="7">
        <f>+'[1]P2 Presupuesto Aprobado-Ejec '!Q54</f>
        <v>0</v>
      </c>
      <c r="N53" s="11">
        <f t="shared" ref="N53" si="5">+N54+N55+N56+N57+N58+N59+N60+N61+N62</f>
        <v>1019901.2</v>
      </c>
    </row>
    <row r="54" spans="1:14" x14ac:dyDescent="0.25">
      <c r="A54" s="8" t="s">
        <v>63</v>
      </c>
      <c r="B54" s="9">
        <f>+'[1]P2 Presupuesto Aprobado-Ejec '!F55</f>
        <v>0</v>
      </c>
      <c r="C54" s="9">
        <f>+'[1]P2 Presupuesto Aprobado-Ejec '!G55</f>
        <v>0</v>
      </c>
      <c r="D54" s="9">
        <f>+'[1]P2 Presupuesto Aprobado-Ejec '!H55</f>
        <v>0</v>
      </c>
      <c r="E54" s="9">
        <f>+'[1]P2 Presupuesto Aprobado-Ejec '!I55</f>
        <v>414500.02</v>
      </c>
      <c r="F54" s="9">
        <f>+'[1]P2 Presupuesto Aprobado-Ejec '!J55</f>
        <v>0</v>
      </c>
      <c r="G54" s="9">
        <f>+'[1]P2 Presupuesto Aprobado-Ejec '!K55</f>
        <v>0</v>
      </c>
      <c r="H54" s="9">
        <f>+'[1]P2 Presupuesto Aprobado-Ejec '!L55</f>
        <v>0</v>
      </c>
      <c r="I54" s="9">
        <f>+'[1]P2 Presupuesto Aprobado-Ejec '!M55</f>
        <v>0</v>
      </c>
      <c r="J54" s="9">
        <f>+'[1]P2 Presupuesto Aprobado-Ejec '!N55</f>
        <v>0</v>
      </c>
      <c r="K54" s="9">
        <f>+'[1]P2 Presupuesto Aprobado-Ejec '!O55</f>
        <v>0</v>
      </c>
      <c r="L54" s="9">
        <f>+'[1]P2 Presupuesto Aprobado-Ejec '!P55</f>
        <v>0</v>
      </c>
      <c r="M54" s="9">
        <f>+'[1]P2 Presupuesto Aprobado-Ejec '!Q55</f>
        <v>0</v>
      </c>
      <c r="N54" s="9">
        <f>+'[1]P2 Presupuesto Aprobado-Ejec '!R55</f>
        <v>414500.02</v>
      </c>
    </row>
    <row r="55" spans="1:14" x14ac:dyDescent="0.25">
      <c r="A55" s="8" t="s">
        <v>64</v>
      </c>
      <c r="B55" s="9">
        <f>+'[1]P2 Presupuesto Aprobado-Ejec '!F56</f>
        <v>0</v>
      </c>
      <c r="C55" s="9">
        <f>+'[1]P2 Presupuesto Aprobado-Ejec '!G56</f>
        <v>0</v>
      </c>
      <c r="D55" s="9">
        <f>+'[1]P2 Presupuesto Aprobado-Ejec '!H56</f>
        <v>0</v>
      </c>
      <c r="E55" s="9">
        <f>+'[1]P2 Presupuesto Aprobado-Ejec '!I56</f>
        <v>0</v>
      </c>
      <c r="F55" s="9">
        <f>+'[1]P2 Presupuesto Aprobado-Ejec '!J56</f>
        <v>0</v>
      </c>
      <c r="G55" s="9">
        <f>+'[1]P2 Presupuesto Aprobado-Ejec '!K56</f>
        <v>0</v>
      </c>
      <c r="H55" s="9">
        <f>+'[1]P2 Presupuesto Aprobado-Ejec '!L56</f>
        <v>0</v>
      </c>
      <c r="I55" s="9">
        <f>+'[1]P2 Presupuesto Aprobado-Ejec '!M56</f>
        <v>0</v>
      </c>
      <c r="J55" s="9">
        <f>+'[1]P2 Presupuesto Aprobado-Ejec '!N56</f>
        <v>0</v>
      </c>
      <c r="K55" s="9">
        <f>+'[1]P2 Presupuesto Aprobado-Ejec '!O56</f>
        <v>0</v>
      </c>
      <c r="L55" s="9">
        <f>+'[1]P2 Presupuesto Aprobado-Ejec '!P56</f>
        <v>0</v>
      </c>
      <c r="M55" s="9">
        <f>+'[1]P2 Presupuesto Aprobado-Ejec '!Q56</f>
        <v>0</v>
      </c>
      <c r="N55" s="9">
        <f>+'[1]P2 Presupuesto Aprobado-Ejec '!R56</f>
        <v>0</v>
      </c>
    </row>
    <row r="56" spans="1:14" x14ac:dyDescent="0.25">
      <c r="A56" s="8" t="s">
        <v>65</v>
      </c>
      <c r="B56" s="9">
        <f>+'[1]P2 Presupuesto Aprobado-Ejec '!F57</f>
        <v>0</v>
      </c>
      <c r="C56" s="9">
        <f>+'[1]P2 Presupuesto Aprobado-Ejec '!G57</f>
        <v>22494.68</v>
      </c>
      <c r="D56" s="9">
        <f>+'[1]P2 Presupuesto Aprobado-Ejec '!H57</f>
        <v>229062.5</v>
      </c>
      <c r="E56" s="9">
        <f>+'[1]P2 Presupuesto Aprobado-Ejec '!I57</f>
        <v>181484</v>
      </c>
      <c r="F56" s="9">
        <f>+'[1]P2 Presupuesto Aprobado-Ejec '!J57</f>
        <v>0</v>
      </c>
      <c r="G56" s="9">
        <f>+'[1]P2 Presupuesto Aprobado-Ejec '!K57</f>
        <v>0</v>
      </c>
      <c r="H56" s="9">
        <f>+'[1]P2 Presupuesto Aprobado-Ejec '!L57</f>
        <v>0</v>
      </c>
      <c r="I56" s="9">
        <f>+'[1]P2 Presupuesto Aprobado-Ejec '!M57</f>
        <v>0</v>
      </c>
      <c r="J56" s="9">
        <f>+'[1]P2 Presupuesto Aprobado-Ejec '!N57</f>
        <v>0</v>
      </c>
      <c r="K56" s="9">
        <f>+'[1]P2 Presupuesto Aprobado-Ejec '!O57</f>
        <v>0</v>
      </c>
      <c r="L56" s="9">
        <f>+'[1]P2 Presupuesto Aprobado-Ejec '!P57</f>
        <v>0</v>
      </c>
      <c r="M56" s="9">
        <f>+'[1]P2 Presupuesto Aprobado-Ejec '!Q57</f>
        <v>0</v>
      </c>
      <c r="N56" s="9">
        <f>+'[1]P2 Presupuesto Aprobado-Ejec '!R57</f>
        <v>433041.18</v>
      </c>
    </row>
    <row r="57" spans="1:14" x14ac:dyDescent="0.25">
      <c r="A57" s="8" t="s">
        <v>66</v>
      </c>
      <c r="B57" s="9">
        <f>+'[1]P2 Presupuesto Aprobado-Ejec '!F59</f>
        <v>0</v>
      </c>
      <c r="C57" s="9">
        <f>+'[1]P2 Presupuesto Aprobado-Ejec '!G59</f>
        <v>0</v>
      </c>
      <c r="D57" s="9">
        <f>+'[1]P2 Presupuesto Aprobado-Ejec '!H59</f>
        <v>120360</v>
      </c>
      <c r="E57" s="9">
        <f>+'[1]P2 Presupuesto Aprobado-Ejec '!I59</f>
        <v>52000</v>
      </c>
      <c r="F57" s="9">
        <f>+'[1]P2 Presupuesto Aprobado-Ejec '!J59</f>
        <v>0</v>
      </c>
      <c r="G57" s="9">
        <f>+'[1]P2 Presupuesto Aprobado-Ejec '!K59</f>
        <v>0</v>
      </c>
      <c r="H57" s="9">
        <f>+'[1]P2 Presupuesto Aprobado-Ejec '!L59</f>
        <v>0</v>
      </c>
      <c r="I57" s="9">
        <f>+'[1]P2 Presupuesto Aprobado-Ejec '!M59</f>
        <v>0</v>
      </c>
      <c r="J57" s="9">
        <f>+'[1]P2 Presupuesto Aprobado-Ejec '!N59</f>
        <v>0</v>
      </c>
      <c r="K57" s="9">
        <f>+'[1]P2 Presupuesto Aprobado-Ejec '!O59</f>
        <v>0</v>
      </c>
      <c r="L57" s="9">
        <f>+'[1]P2 Presupuesto Aprobado-Ejec '!P59</f>
        <v>0</v>
      </c>
      <c r="M57" s="9">
        <f>+'[1]P2 Presupuesto Aprobado-Ejec '!Q59</f>
        <v>0</v>
      </c>
      <c r="N57" s="9">
        <f>+'[1]P2 Presupuesto Aprobado-Ejec '!R58</f>
        <v>0</v>
      </c>
    </row>
    <row r="58" spans="1:14" x14ac:dyDescent="0.25">
      <c r="A58" s="8" t="s">
        <v>67</v>
      </c>
      <c r="B58" s="9">
        <f>+'[1]P2 Presupuesto Aprobado-Ejec '!F60</f>
        <v>0</v>
      </c>
      <c r="C58" s="9">
        <f>+'[1]P2 Presupuesto Aprobado-Ejec '!G60</f>
        <v>0</v>
      </c>
      <c r="D58" s="9">
        <f>+'[1]P2 Presupuesto Aprobado-Ejec '!H60</f>
        <v>0</v>
      </c>
      <c r="E58" s="9">
        <f>+'[1]P2 Presupuesto Aprobado-Ejec '!I60</f>
        <v>0</v>
      </c>
      <c r="F58" s="9">
        <f>+'[1]P2 Presupuesto Aprobado-Ejec '!J60</f>
        <v>0</v>
      </c>
      <c r="G58" s="9">
        <f>+'[1]P2 Presupuesto Aprobado-Ejec '!K60</f>
        <v>0</v>
      </c>
      <c r="H58" s="9">
        <f>+'[1]P2 Presupuesto Aprobado-Ejec '!L60</f>
        <v>0</v>
      </c>
      <c r="I58" s="9">
        <f>+'[1]P2 Presupuesto Aprobado-Ejec '!M60</f>
        <v>0</v>
      </c>
      <c r="J58" s="9">
        <f>+'[1]P2 Presupuesto Aprobado-Ejec '!N60</f>
        <v>0</v>
      </c>
      <c r="K58" s="9">
        <f>+'[1]P2 Presupuesto Aprobado-Ejec '!O60</f>
        <v>0</v>
      </c>
      <c r="L58" s="9">
        <f>+'[1]P2 Presupuesto Aprobado-Ejec '!P60</f>
        <v>0</v>
      </c>
      <c r="M58" s="9">
        <f>+'[1]P2 Presupuesto Aprobado-Ejec '!Q60</f>
        <v>0</v>
      </c>
      <c r="N58" s="9">
        <f>+'[1]P2 Presupuesto Aprobado-Ejec '!R59</f>
        <v>172360</v>
      </c>
    </row>
    <row r="59" spans="1:14" x14ac:dyDescent="0.25">
      <c r="A59" s="8" t="s">
        <v>68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f>+'[1]P2 Presupuesto Aprobado-Ejec '!R60</f>
        <v>0</v>
      </c>
    </row>
    <row r="60" spans="1:14" x14ac:dyDescent="0.25">
      <c r="A60" s="8" t="s">
        <v>69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f>+'[1]P2 Presupuesto Aprobado-Ejec '!R61</f>
        <v>0</v>
      </c>
    </row>
    <row r="61" spans="1:14" x14ac:dyDescent="0.25">
      <c r="A61" s="8" t="s">
        <v>70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f>+'[1]P2 Presupuesto Aprobado-Ejec '!R62</f>
        <v>0</v>
      </c>
    </row>
    <row r="62" spans="1:14" x14ac:dyDescent="0.25">
      <c r="A62" s="8" t="s">
        <v>71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f>+'[1]P2 Presupuesto Aprobado-Ejec '!R63</f>
        <v>0</v>
      </c>
    </row>
    <row r="63" spans="1:14" x14ac:dyDescent="0.25">
      <c r="A63" s="6" t="s">
        <v>72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x14ac:dyDescent="0.25">
      <c r="A64" s="8" t="s">
        <v>73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x14ac:dyDescent="0.25">
      <c r="A65" s="8" t="s">
        <v>74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x14ac:dyDescent="0.25">
      <c r="A66" s="8" t="s">
        <v>75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x14ac:dyDescent="0.25">
      <c r="A67" s="8" t="s">
        <v>76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x14ac:dyDescent="0.25">
      <c r="A68" s="6" t="s">
        <v>77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x14ac:dyDescent="0.25">
      <c r="A69" s="8" t="s">
        <v>78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x14ac:dyDescent="0.25">
      <c r="A70" s="8" t="s">
        <v>79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x14ac:dyDescent="0.25">
      <c r="A71" s="6" t="s">
        <v>80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x14ac:dyDescent="0.25">
      <c r="A72" s="8" t="s">
        <v>81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x14ac:dyDescent="0.25">
      <c r="A73" s="8" t="s">
        <v>82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x14ac:dyDescent="0.25">
      <c r="A74" s="8" t="s">
        <v>83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4" x14ac:dyDescent="0.25">
      <c r="A75" s="4" t="s">
        <v>84</v>
      </c>
      <c r="B75" s="13">
        <f>+B53+B37+B27+B17+B11</f>
        <v>25819251.41</v>
      </c>
      <c r="C75" s="13">
        <f t="shared" ref="C75:M75" si="6">+C53+C37+C27+C17+C11</f>
        <v>34397767.020000003</v>
      </c>
      <c r="D75" s="13">
        <f t="shared" si="6"/>
        <v>42355316.170000002</v>
      </c>
      <c r="E75" s="13">
        <f t="shared" si="6"/>
        <v>48193531.459999993</v>
      </c>
      <c r="F75" s="13">
        <f t="shared" si="6"/>
        <v>0</v>
      </c>
      <c r="G75" s="13">
        <f t="shared" si="6"/>
        <v>0</v>
      </c>
      <c r="H75" s="13">
        <f t="shared" si="6"/>
        <v>0</v>
      </c>
      <c r="I75" s="13">
        <f t="shared" si="6"/>
        <v>0</v>
      </c>
      <c r="J75" s="13">
        <f t="shared" si="6"/>
        <v>0</v>
      </c>
      <c r="K75" s="13">
        <f t="shared" si="6"/>
        <v>0</v>
      </c>
      <c r="L75" s="13">
        <f t="shared" si="6"/>
        <v>0</v>
      </c>
      <c r="M75" s="13">
        <f t="shared" si="6"/>
        <v>0</v>
      </c>
      <c r="N75" s="13">
        <f>+N53+N37+N27+N17+N11</f>
        <v>150765866.06</v>
      </c>
    </row>
    <row r="76" spans="1:14" x14ac:dyDescent="0.25">
      <c r="A76" s="6" t="s">
        <v>85</v>
      </c>
    </row>
    <row r="77" spans="1:14" x14ac:dyDescent="0.25">
      <c r="A77" s="8" t="s">
        <v>86</v>
      </c>
    </row>
    <row r="78" spans="1:14" x14ac:dyDescent="0.25">
      <c r="A78" s="8" t="s">
        <v>87</v>
      </c>
    </row>
    <row r="79" spans="1:14" x14ac:dyDescent="0.25">
      <c r="A79" s="6" t="s">
        <v>88</v>
      </c>
    </row>
    <row r="80" spans="1:14" x14ac:dyDescent="0.25">
      <c r="A80" s="8" t="s">
        <v>89</v>
      </c>
    </row>
    <row r="81" spans="1:14" x14ac:dyDescent="0.25">
      <c r="A81" s="8" t="s">
        <v>90</v>
      </c>
    </row>
    <row r="82" spans="1:14" x14ac:dyDescent="0.25">
      <c r="A82" s="6" t="s">
        <v>91</v>
      </c>
    </row>
    <row r="83" spans="1:14" x14ac:dyDescent="0.25">
      <c r="A83" s="8" t="s">
        <v>92</v>
      </c>
    </row>
    <row r="84" spans="1:14" x14ac:dyDescent="0.25">
      <c r="A84" s="14" t="s">
        <v>93</v>
      </c>
      <c r="B84" s="15">
        <f>+B75</f>
        <v>25819251.41</v>
      </c>
      <c r="C84" s="15">
        <f t="shared" ref="C84:M84" si="7">+C75</f>
        <v>34397767.020000003</v>
      </c>
      <c r="D84" s="15">
        <f t="shared" si="7"/>
        <v>42355316.170000002</v>
      </c>
      <c r="E84" s="15">
        <f t="shared" si="7"/>
        <v>48193531.459999993</v>
      </c>
      <c r="F84" s="15">
        <f t="shared" si="7"/>
        <v>0</v>
      </c>
      <c r="G84" s="15">
        <f t="shared" si="7"/>
        <v>0</v>
      </c>
      <c r="H84" s="15">
        <f t="shared" si="7"/>
        <v>0</v>
      </c>
      <c r="I84" s="15">
        <f t="shared" si="7"/>
        <v>0</v>
      </c>
      <c r="J84" s="15">
        <f t="shared" si="7"/>
        <v>0</v>
      </c>
      <c r="K84" s="15">
        <f t="shared" si="7"/>
        <v>0</v>
      </c>
      <c r="L84" s="15">
        <f t="shared" si="7"/>
        <v>0</v>
      </c>
      <c r="M84" s="15">
        <f t="shared" si="7"/>
        <v>0</v>
      </c>
      <c r="N84" s="15">
        <f>+N75</f>
        <v>150765866.06</v>
      </c>
    </row>
    <row r="85" spans="1:14" x14ac:dyDescent="0.25">
      <c r="N85" s="16"/>
    </row>
    <row r="86" spans="1:14" ht="18.75" x14ac:dyDescent="0.3">
      <c r="E86" s="17"/>
    </row>
    <row r="87" spans="1:14" ht="18.75" x14ac:dyDescent="0.3">
      <c r="E87" s="17"/>
    </row>
    <row r="88" spans="1:14" x14ac:dyDescent="0.25">
      <c r="A88" s="18"/>
      <c r="B88" s="18"/>
    </row>
    <row r="89" spans="1:14" x14ac:dyDescent="0.25">
      <c r="A89" s="18"/>
      <c r="B89" s="9"/>
    </row>
    <row r="90" spans="1:14" x14ac:dyDescent="0.25">
      <c r="A90" s="18"/>
      <c r="B90" s="9"/>
    </row>
  </sheetData>
  <mergeCells count="5">
    <mergeCell ref="A3:P3"/>
    <mergeCell ref="A4:P4"/>
    <mergeCell ref="A5:N5"/>
    <mergeCell ref="A6:N6"/>
    <mergeCell ref="A7:N7"/>
  </mergeCells>
  <pageMargins left="0.7" right="0.7" top="0.75" bottom="0.75" header="0.3" footer="0.3"/>
  <pageSetup paperSize="8" scale="5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Esteban Caraballo Bautista</dc:creator>
  <cp:lastModifiedBy>David Esteban Caraballo Bautista</cp:lastModifiedBy>
  <cp:lastPrinted>2023-05-08T14:17:55Z</cp:lastPrinted>
  <dcterms:created xsi:type="dcterms:W3CDTF">2023-05-08T14:12:46Z</dcterms:created>
  <dcterms:modified xsi:type="dcterms:W3CDTF">2023-05-08T14:18:18Z</dcterms:modified>
</cp:coreProperties>
</file>