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L17" i="1" s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7" i="1" s="1"/>
  <c r="M19" i="1"/>
  <c r="L19" i="1"/>
  <c r="K19" i="1"/>
  <c r="J19" i="1"/>
  <c r="J17" i="1" s="1"/>
  <c r="I19" i="1"/>
  <c r="H19" i="1"/>
  <c r="H17" i="1" s="1"/>
  <c r="G19" i="1"/>
  <c r="F19" i="1"/>
  <c r="F17" i="1" s="1"/>
  <c r="E19" i="1"/>
  <c r="D19" i="1"/>
  <c r="C19" i="1"/>
  <c r="B19" i="1"/>
  <c r="B17" i="1" s="1"/>
  <c r="N18" i="1"/>
  <c r="M18" i="1"/>
  <c r="L18" i="1"/>
  <c r="K18" i="1"/>
  <c r="K17" i="1" s="1"/>
  <c r="J18" i="1"/>
  <c r="I18" i="1"/>
  <c r="H18" i="1"/>
  <c r="G18" i="1"/>
  <c r="G17" i="1" s="1"/>
  <c r="F18" i="1"/>
  <c r="E18" i="1"/>
  <c r="D18" i="1"/>
  <c r="C18" i="1"/>
  <c r="C17" i="1" s="1"/>
  <c r="B18" i="1"/>
  <c r="D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M11" i="1" s="1"/>
  <c r="L12" i="1"/>
  <c r="K12" i="1"/>
  <c r="K11" i="1" s="1"/>
  <c r="J12" i="1"/>
  <c r="J11" i="1" s="1"/>
  <c r="I12" i="1"/>
  <c r="I11" i="1" s="1"/>
  <c r="H12" i="1"/>
  <c r="G12" i="1"/>
  <c r="G11" i="1" s="1"/>
  <c r="F12" i="1"/>
  <c r="F11" i="1" s="1"/>
  <c r="E12" i="1"/>
  <c r="E11" i="1" s="1"/>
  <c r="D12" i="1"/>
  <c r="C12" i="1"/>
  <c r="C11" i="1" s="1"/>
  <c r="B12" i="1"/>
  <c r="N12" i="1" s="1"/>
  <c r="N11" i="1" s="1"/>
  <c r="D11" i="1" l="1"/>
  <c r="D75" i="1" s="1"/>
  <c r="D84" i="1" s="1"/>
  <c r="H11" i="1"/>
  <c r="C75" i="1"/>
  <c r="C84" i="1" s="1"/>
  <c r="G75" i="1"/>
  <c r="G84" i="1" s="1"/>
  <c r="K75" i="1"/>
  <c r="K84" i="1" s="1"/>
  <c r="B11" i="1"/>
  <c r="L11" i="1"/>
  <c r="L75" i="1" s="1"/>
  <c r="L84" i="1" s="1"/>
  <c r="E17" i="1"/>
  <c r="I17" i="1"/>
  <c r="I75" i="1" s="1"/>
  <c r="I84" i="1" s="1"/>
  <c r="M17" i="1"/>
  <c r="N53" i="1"/>
  <c r="H75" i="1"/>
  <c r="H84" i="1" s="1"/>
  <c r="E75" i="1"/>
  <c r="E84" i="1" s="1"/>
  <c r="M75" i="1"/>
  <c r="M84" i="1" s="1"/>
  <c r="B75" i="1"/>
  <c r="B84" i="1" s="1"/>
  <c r="F75" i="1"/>
  <c r="F84" i="1" s="1"/>
  <c r="J75" i="1"/>
  <c r="J84" i="1" s="1"/>
  <c r="N75" i="1"/>
  <c r="N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<sst xmlns="http://schemas.openxmlformats.org/spreadsheetml/2006/main" count="94" uniqueCount="94">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</sst>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910318</xdr:colOff>
      <xdr:row>1</xdr:row>
      <xdr:rowOff>47625</xdr:rowOff>
    </xdr:from>
    <xdr:to>
      <xdr:col>12</xdr:col>
      <xdr:colOff>57150</xdr:colOff>
      <xdr:row>6</xdr:row>
      <xdr:rowOff>85725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2043" y="238125"/>
          <a:ext cx="3194957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3581400</xdr:colOff>
      <xdr:row>0</xdr:row>
      <xdr:rowOff>76200</xdr:rowOff>
    </xdr:from>
    <xdr:to>
      <xdr:col>0</xdr:col>
      <xdr:colOff>6600825</xdr:colOff>
      <xdr:row>5</xdr:row>
      <xdr:rowOff>171450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76200"/>
          <a:ext cx="301942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1028700</xdr:colOff>
      <xdr:row>83</xdr:row>
      <xdr:rowOff>79114</xdr:rowOff>
    </xdr:from>
    <xdr:to>
      <xdr:col>2</xdr:col>
      <xdr:colOff>533401</xdr:colOff>
      <xdr:row>101</xdr:row>
      <xdr:rowOff>153733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700" y="16271614"/>
          <a:ext cx="7724776" cy="3598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aballo/Downloads/ejecucion%20presupuesto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22347866.5</v>
          </cell>
          <cell r="G13">
            <v>24205565.280000001</v>
          </cell>
          <cell r="H13">
            <v>23206925.890000001</v>
          </cell>
          <cell r="I13">
            <v>24866753.289999999</v>
          </cell>
          <cell r="J13">
            <v>34920255.170000002</v>
          </cell>
          <cell r="K13">
            <v>25574840.84</v>
          </cell>
          <cell r="L13">
            <v>25483185.640000001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  <cell r="L14">
            <v>42550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3428834.91</v>
          </cell>
          <cell r="G17">
            <v>3719193.52</v>
          </cell>
          <cell r="H17">
            <v>3561104.25</v>
          </cell>
          <cell r="I17">
            <v>3824930.91</v>
          </cell>
          <cell r="J17">
            <v>3801726.46</v>
          </cell>
          <cell r="K17">
            <v>3692255.67</v>
          </cell>
          <cell r="L17">
            <v>3678048.77</v>
          </cell>
        </row>
        <row r="19">
          <cell r="F19">
            <v>0</v>
          </cell>
          <cell r="G19">
            <v>55904.7</v>
          </cell>
          <cell r="H19">
            <v>309514.59999999998</v>
          </cell>
          <cell r="I19">
            <v>205319.11</v>
          </cell>
          <cell r="J19">
            <v>386866.62</v>
          </cell>
          <cell r="K19">
            <v>325945.01</v>
          </cell>
          <cell r="L19">
            <v>228808.69</v>
          </cell>
          <cell r="R19">
            <v>1512358.73</v>
          </cell>
        </row>
        <row r="20">
          <cell r="F20">
            <v>0</v>
          </cell>
          <cell r="G20">
            <v>0</v>
          </cell>
          <cell r="H20">
            <v>314500</v>
          </cell>
          <cell r="I20">
            <v>223160</v>
          </cell>
          <cell r="J20">
            <v>133810</v>
          </cell>
          <cell r="K20">
            <v>123000</v>
          </cell>
          <cell r="L20">
            <v>217733.6</v>
          </cell>
          <cell r="R20">
            <v>1012203.6</v>
          </cell>
        </row>
        <row r="21">
          <cell r="F21">
            <v>0</v>
          </cell>
          <cell r="G21">
            <v>31400</v>
          </cell>
          <cell r="H21">
            <v>62300</v>
          </cell>
          <cell r="I21">
            <v>0</v>
          </cell>
          <cell r="J21">
            <v>61250</v>
          </cell>
          <cell r="K21">
            <v>121000</v>
          </cell>
          <cell r="L21">
            <v>50900</v>
          </cell>
          <cell r="R21">
            <v>326850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370000</v>
          </cell>
          <cell r="I23">
            <v>355784.75</v>
          </cell>
          <cell r="J23">
            <v>0</v>
          </cell>
          <cell r="K23">
            <v>0</v>
          </cell>
          <cell r="L23">
            <v>1824749.99</v>
          </cell>
          <cell r="R23">
            <v>2550534.7400000002</v>
          </cell>
        </row>
        <row r="24">
          <cell r="F24">
            <v>0</v>
          </cell>
          <cell r="G24">
            <v>0</v>
          </cell>
          <cell r="H24">
            <v>180250.36</v>
          </cell>
          <cell r="I24">
            <v>0</v>
          </cell>
          <cell r="J24">
            <v>46322.92</v>
          </cell>
          <cell r="K24">
            <v>0</v>
          </cell>
          <cell r="L24">
            <v>0</v>
          </cell>
          <cell r="R24">
            <v>226573.27999999997</v>
          </cell>
        </row>
        <row r="25">
          <cell r="F25">
            <v>0</v>
          </cell>
          <cell r="G25">
            <v>0</v>
          </cell>
          <cell r="H25">
            <v>167526.12</v>
          </cell>
          <cell r="I25">
            <v>741451.68</v>
          </cell>
          <cell r="J25">
            <v>105327.86</v>
          </cell>
          <cell r="K25">
            <v>13367.88</v>
          </cell>
          <cell r="L25">
            <v>781453.46</v>
          </cell>
          <cell r="R25">
            <v>1809127</v>
          </cell>
        </row>
        <row r="26">
          <cell r="F26">
            <v>0</v>
          </cell>
          <cell r="G26">
            <v>15000</v>
          </cell>
          <cell r="H26">
            <v>30000</v>
          </cell>
          <cell r="I26">
            <v>2500</v>
          </cell>
          <cell r="J26">
            <v>259215</v>
          </cell>
          <cell r="K26">
            <v>222883.20000000001</v>
          </cell>
          <cell r="L26">
            <v>564000</v>
          </cell>
          <cell r="R26">
            <v>1093598.2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94990</v>
          </cell>
          <cell r="R27">
            <v>94990</v>
          </cell>
        </row>
        <row r="28">
          <cell r="F28">
            <v>0</v>
          </cell>
          <cell r="G28">
            <v>6305658.8399999999</v>
          </cell>
          <cell r="H28">
            <v>13761222.449999999</v>
          </cell>
          <cell r="I28">
            <v>17283097.699999999</v>
          </cell>
          <cell r="J28">
            <v>20629077.219999999</v>
          </cell>
          <cell r="K28">
            <v>10733724.9</v>
          </cell>
          <cell r="L28">
            <v>11522170.100000001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455720</v>
          </cell>
          <cell r="H29">
            <v>327372.5</v>
          </cell>
          <cell r="I29">
            <v>380189.12</v>
          </cell>
          <cell r="J29">
            <v>1857060.46</v>
          </cell>
          <cell r="K29">
            <v>6779.28</v>
          </cell>
          <cell r="L29">
            <v>2958670.26</v>
          </cell>
          <cell r="R29">
            <v>5985791.6199999992</v>
          </cell>
        </row>
        <row r="30">
          <cell r="F30">
            <v>0</v>
          </cell>
          <cell r="G30">
            <v>0</v>
          </cell>
          <cell r="H30">
            <v>135759</v>
          </cell>
          <cell r="I30">
            <v>148680</v>
          </cell>
          <cell r="J30">
            <v>31255.599999999999</v>
          </cell>
          <cell r="K30">
            <v>177000</v>
          </cell>
          <cell r="L30">
            <v>138437.6</v>
          </cell>
          <cell r="R30">
            <v>631132.19999999995</v>
          </cell>
        </row>
        <row r="31">
          <cell r="F31">
            <v>0</v>
          </cell>
          <cell r="G31">
            <v>35400</v>
          </cell>
          <cell r="H31">
            <v>244842.63</v>
          </cell>
          <cell r="I31">
            <v>998958.5</v>
          </cell>
          <cell r="J31">
            <v>369470.63</v>
          </cell>
          <cell r="K31">
            <v>28999.68</v>
          </cell>
          <cell r="L31">
            <v>352130.54</v>
          </cell>
          <cell r="R31">
            <v>2029801.9799999997</v>
          </cell>
        </row>
        <row r="32">
          <cell r="F32">
            <v>0</v>
          </cell>
          <cell r="G32">
            <v>4345593.0999999996</v>
          </cell>
          <cell r="H32">
            <v>5899452.6900000004</v>
          </cell>
          <cell r="I32">
            <v>4509363.1100000003</v>
          </cell>
          <cell r="J32">
            <v>8055537.5</v>
          </cell>
          <cell r="K32">
            <v>5200470.6399999997</v>
          </cell>
          <cell r="L32">
            <v>895875</v>
          </cell>
          <cell r="R32">
            <v>28906292.039999999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3305</v>
          </cell>
          <cell r="J33">
            <v>0</v>
          </cell>
          <cell r="K33">
            <v>0</v>
          </cell>
          <cell r="L33">
            <v>27507.97</v>
          </cell>
          <cell r="R33">
            <v>30812.97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23122.61</v>
          </cell>
          <cell r="J34">
            <v>31857.91</v>
          </cell>
          <cell r="K34">
            <v>0</v>
          </cell>
          <cell r="L34">
            <v>0</v>
          </cell>
          <cell r="R34">
            <v>54980.520000000004</v>
          </cell>
        </row>
        <row r="35">
          <cell r="F35">
            <v>0</v>
          </cell>
          <cell r="G35">
            <v>180720</v>
          </cell>
          <cell r="H35">
            <v>2848533.79</v>
          </cell>
          <cell r="I35">
            <v>3478574.34</v>
          </cell>
          <cell r="K35">
            <v>1286274.73</v>
          </cell>
          <cell r="L35">
            <v>4081169.53</v>
          </cell>
          <cell r="R35">
            <v>14601921.639999999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R36">
            <v>0</v>
          </cell>
        </row>
        <row r="37">
          <cell r="F37">
            <v>0</v>
          </cell>
          <cell r="G37">
            <v>1288225.74</v>
          </cell>
          <cell r="H37">
            <v>4305261.84</v>
          </cell>
          <cell r="I37">
            <v>7740905.0199999996</v>
          </cell>
          <cell r="J37">
            <v>7557245.8700000001</v>
          </cell>
          <cell r="K37">
            <v>4034200.57</v>
          </cell>
          <cell r="L37">
            <v>3068379.2</v>
          </cell>
          <cell r="R37">
            <v>27994218.239999998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R39">
            <v>0</v>
          </cell>
        </row>
        <row r="54">
          <cell r="F54">
            <v>0</v>
          </cell>
          <cell r="G54">
            <v>22494.68</v>
          </cell>
          <cell r="H54">
            <v>349422.5</v>
          </cell>
          <cell r="I54">
            <v>647984.02</v>
          </cell>
          <cell r="J54">
            <v>33040</v>
          </cell>
          <cell r="K54">
            <v>3116368</v>
          </cell>
          <cell r="L54">
            <v>26594.55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414500.02</v>
          </cell>
          <cell r="J55">
            <v>0</v>
          </cell>
          <cell r="K55">
            <v>1180000</v>
          </cell>
          <cell r="L55">
            <v>0</v>
          </cell>
          <cell r="R55">
            <v>1594500.02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R56">
            <v>0</v>
          </cell>
        </row>
        <row r="57">
          <cell r="F57">
            <v>0</v>
          </cell>
          <cell r="G57">
            <v>22494.68</v>
          </cell>
          <cell r="H57">
            <v>229062.5</v>
          </cell>
          <cell r="I57">
            <v>181484</v>
          </cell>
          <cell r="J57">
            <v>33040</v>
          </cell>
          <cell r="K57">
            <v>0</v>
          </cell>
          <cell r="L57">
            <v>26594.55</v>
          </cell>
          <cell r="R57">
            <v>492675.73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120360</v>
          </cell>
          <cell r="I59">
            <v>52000</v>
          </cell>
          <cell r="J59">
            <v>0</v>
          </cell>
          <cell r="K59">
            <v>1936368</v>
          </cell>
          <cell r="L59">
            <v>0</v>
          </cell>
          <cell r="R59">
            <v>2108728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topLeftCell="A85" workbookViewId="0">
      <selection activeCell="A73" sqref="A1:XFD1048576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20.28515625" customWidth="1"/>
    <col min="5" max="5" width="22.5703125" customWidth="1"/>
    <col min="6" max="6" width="19.85546875" customWidth="1"/>
    <col min="7" max="7" width="19.42578125" customWidth="1"/>
    <col min="8" max="8" width="18.85546875" customWidth="1"/>
    <col min="9" max="9" width="20.28515625" customWidth="1"/>
    <col min="10" max="10" width="20.7109375" customWidth="1"/>
    <col min="11" max="11" width="21.28515625" customWidth="1"/>
    <col min="12" max="12" width="18.7109375" customWidth="1"/>
    <col min="13" max="13" width="20.28515625" customWidth="1"/>
    <col min="14" max="14" width="20.140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25819251.41</v>
      </c>
      <c r="C11" s="15">
        <f t="shared" ref="C11:M11" si="0">+C12+C13+C14+C15+C16</f>
        <v>27967308.800000001</v>
      </c>
      <c r="D11" s="15">
        <f t="shared" si="0"/>
        <v>26810580.140000001</v>
      </c>
      <c r="E11" s="15">
        <f t="shared" si="0"/>
        <v>28734234.199999999</v>
      </c>
      <c r="F11" s="15">
        <f t="shared" si="0"/>
        <v>38764531.630000003</v>
      </c>
      <c r="G11" s="15">
        <f t="shared" si="0"/>
        <v>29309646.509999998</v>
      </c>
      <c r="H11" s="15">
        <f t="shared" si="0"/>
        <v>29203784.41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>+N12+N13+N14+N15+N16</f>
        <v>206609337.10000002</v>
      </c>
    </row>
    <row r="12" spans="1:16" x14ac:dyDescent="0.25">
      <c r="A12" s="16" t="s">
        <v>21</v>
      </c>
      <c r="B12" s="17">
        <f>+'[1]P2 Presupuesto Aprobado-Ejec '!F13</f>
        <v>22347866.5</v>
      </c>
      <c r="C12" s="17">
        <f>+'[1]P2 Presupuesto Aprobado-Ejec '!G13</f>
        <v>24205565.280000001</v>
      </c>
      <c r="D12" s="17">
        <f>+'[1]P2 Presupuesto Aprobado-Ejec '!H13</f>
        <v>23206925.890000001</v>
      </c>
      <c r="E12" s="17">
        <f>+'[1]P2 Presupuesto Aprobado-Ejec '!I13</f>
        <v>24866753.289999999</v>
      </c>
      <c r="F12" s="17">
        <f>+'[1]P2 Presupuesto Aprobado-Ejec '!J13</f>
        <v>34920255.170000002</v>
      </c>
      <c r="G12" s="17">
        <f>+'[1]P2 Presupuesto Aprobado-Ejec '!K13</f>
        <v>25574840.84</v>
      </c>
      <c r="H12" s="17">
        <f>+'[1]P2 Presupuesto Aprobado-Ejec '!L13</f>
        <v>25483185.640000001</v>
      </c>
      <c r="I12" s="17">
        <f>+'[1]P2 Presupuesto Aprobado-Ejec '!M13</f>
        <v>0</v>
      </c>
      <c r="J12" s="17">
        <f>+'[1]P2 Presupuesto Aprobado-Ejec '!N13</f>
        <v>0</v>
      </c>
      <c r="K12" s="17">
        <f>+'[1]P2 Presupuesto Aprobado-Ejec '!O13</f>
        <v>0</v>
      </c>
      <c r="L12" s="17">
        <f>+'[1]P2 Presupuesto Aprobado-Ejec '!P13</f>
        <v>0</v>
      </c>
      <c r="M12" s="17">
        <f>+'[1]P2 Presupuesto Aprobado-Ejec '!Q13</f>
        <v>0</v>
      </c>
      <c r="N12" s="17">
        <f>+B12+C12+D12+E12+F12+G12+H12+I12+J12+K12+L12+M12</f>
        <v>180605392.61000001</v>
      </c>
    </row>
    <row r="13" spans="1:16" x14ac:dyDescent="0.25">
      <c r="A13" s="16" t="s">
        <v>22</v>
      </c>
      <c r="B13" s="17">
        <f>+'[1]P2 Presupuesto Aprobado-Ejec '!F14</f>
        <v>42550</v>
      </c>
      <c r="C13" s="17">
        <f>+'[1]P2 Presupuesto Aprobado-Ejec '!G14</f>
        <v>42550</v>
      </c>
      <c r="D13" s="17">
        <f>+'[1]P2 Presupuesto Aprobado-Ejec '!H14</f>
        <v>42550</v>
      </c>
      <c r="E13" s="17">
        <f>+'[1]P2 Presupuesto Aprobado-Ejec '!I14</f>
        <v>42550</v>
      </c>
      <c r="F13" s="17">
        <f>+'[1]P2 Presupuesto Aprobado-Ejec '!J14</f>
        <v>42550</v>
      </c>
      <c r="G13" s="17">
        <f>+'[1]P2 Presupuesto Aprobado-Ejec '!K14</f>
        <v>42550</v>
      </c>
      <c r="H13" s="17">
        <f>+'[1]P2 Presupuesto Aprobado-Ejec '!L14</f>
        <v>42550</v>
      </c>
      <c r="I13" s="17">
        <f>+'[1]P2 Presupuesto Aprobado-Ejec '!M14</f>
        <v>0</v>
      </c>
      <c r="J13" s="17">
        <f>+'[1]P2 Presupuesto Aprobado-Ejec '!N14</f>
        <v>0</v>
      </c>
      <c r="K13" s="17">
        <f>+'[1]P2 Presupuesto Aprobado-Ejec '!O14</f>
        <v>0</v>
      </c>
      <c r="L13" s="17">
        <f>+'[1]P2 Presupuesto Aprobado-Ejec '!P14</f>
        <v>0</v>
      </c>
      <c r="M13" s="17">
        <f>+'[1]P2 Presupuesto Aprobado-Ejec '!Q14</f>
        <v>0</v>
      </c>
      <c r="N13" s="17">
        <f t="shared" ref="N13:N16" si="1">+B13+C13+D13+E13+F13+G13+H13+I13+J13+K13+L13+M13</f>
        <v>297850</v>
      </c>
    </row>
    <row r="14" spans="1:16" x14ac:dyDescent="0.25">
      <c r="A14" s="16" t="s">
        <v>23</v>
      </c>
      <c r="B14" s="17">
        <f>+'[1]P2 Presupuesto Aprobado-Ejec '!F15</f>
        <v>0</v>
      </c>
      <c r="C14" s="17">
        <f>+'[1]P2 Presupuesto Aprobado-Ejec '!G15</f>
        <v>0</v>
      </c>
      <c r="D14" s="17">
        <f>+'[1]P2 Presupuesto Aprobado-Ejec '!H15</f>
        <v>0</v>
      </c>
      <c r="E14" s="17">
        <f>+'[1]P2 Presupuesto Aprobado-Ejec '!I15</f>
        <v>0</v>
      </c>
      <c r="F14" s="17">
        <f>+'[1]P2 Presupuesto Aprobado-Ejec '!J15</f>
        <v>0</v>
      </c>
      <c r="G14" s="17">
        <f>+'[1]P2 Presupuesto Aprobado-Ejec '!K15</f>
        <v>0</v>
      </c>
      <c r="H14" s="17">
        <f>+'[1]P2 Presupuesto Aprobado-Ejec '!L15</f>
        <v>0</v>
      </c>
      <c r="I14" s="17">
        <f>+'[1]P2 Presupuesto Aprobado-Ejec '!M15</f>
        <v>0</v>
      </c>
      <c r="J14" s="17">
        <f>+'[1]P2 Presupuesto Aprobado-Ejec '!N15</f>
        <v>0</v>
      </c>
      <c r="K14" s="17">
        <f>+'[1]P2 Presupuesto Aprobado-Ejec '!O15</f>
        <v>0</v>
      </c>
      <c r="L14" s="17">
        <f>+'[1]P2 Presupuesto Aprobado-Ejec '!P15</f>
        <v>0</v>
      </c>
      <c r="M14" s="17">
        <f>+'[1]P2 Presupuesto Aprobado-Ejec '!Q15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'!F16</f>
        <v>0</v>
      </c>
      <c r="C15" s="17">
        <f>+'[1]P2 Presupuesto Aprobado-Ejec '!G16</f>
        <v>0</v>
      </c>
      <c r="D15" s="17">
        <f>+'[1]P2 Presupuesto Aprobado-Ejec '!H16</f>
        <v>0</v>
      </c>
      <c r="E15" s="17">
        <f>+'[1]P2 Presupuesto Aprobado-Ejec '!I16</f>
        <v>0</v>
      </c>
      <c r="F15" s="17">
        <f>+'[1]P2 Presupuesto Aprobado-Ejec '!J16</f>
        <v>0</v>
      </c>
      <c r="G15" s="17">
        <f>+'[1]P2 Presupuesto Aprobado-Ejec '!K16</f>
        <v>0</v>
      </c>
      <c r="H15" s="17">
        <f>+'[1]P2 Presupuesto Aprobado-Ejec '!L16</f>
        <v>0</v>
      </c>
      <c r="I15" s="17">
        <f>+'[1]P2 Presupuesto Aprobado-Ejec '!M16</f>
        <v>0</v>
      </c>
      <c r="J15" s="17">
        <f>+'[1]P2 Presupuesto Aprobado-Ejec '!N16</f>
        <v>0</v>
      </c>
      <c r="K15" s="17">
        <f>+'[1]P2 Presupuesto Aprobado-Ejec '!O16</f>
        <v>0</v>
      </c>
      <c r="L15" s="17">
        <f>+'[1]P2 Presupuesto Aprobado-Ejec '!P16</f>
        <v>0</v>
      </c>
      <c r="M15" s="17">
        <f>+'[1]P2 Presupuesto Aprobado-Ejec '!Q16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'!F17</f>
        <v>3428834.91</v>
      </c>
      <c r="C16" s="17">
        <f>+'[1]P2 Presupuesto Aprobado-Ejec '!G17</f>
        <v>3719193.52</v>
      </c>
      <c r="D16" s="17">
        <f>+'[1]P2 Presupuesto Aprobado-Ejec '!H17</f>
        <v>3561104.25</v>
      </c>
      <c r="E16" s="17">
        <f>+'[1]P2 Presupuesto Aprobado-Ejec '!I17</f>
        <v>3824930.91</v>
      </c>
      <c r="F16" s="17">
        <f>+'[1]P2 Presupuesto Aprobado-Ejec '!J17</f>
        <v>3801726.46</v>
      </c>
      <c r="G16" s="17">
        <f>+'[1]P2 Presupuesto Aprobado-Ejec '!K17</f>
        <v>3692255.67</v>
      </c>
      <c r="H16" s="17">
        <f>+'[1]P2 Presupuesto Aprobado-Ejec '!L17</f>
        <v>3678048.77</v>
      </c>
      <c r="I16" s="17">
        <f>+'[1]P2 Presupuesto Aprobado-Ejec '!M17</f>
        <v>0</v>
      </c>
      <c r="J16" s="17">
        <f>+'[1]P2 Presupuesto Aprobado-Ejec '!N17</f>
        <v>0</v>
      </c>
      <c r="K16" s="17">
        <f>+'[1]P2 Presupuesto Aprobado-Ejec '!O17</f>
        <v>0</v>
      </c>
      <c r="L16" s="17">
        <f>+'[1]P2 Presupuesto Aprobado-Ejec '!P17</f>
        <v>0</v>
      </c>
      <c r="M16" s="17">
        <f>+'[1]P2 Presupuesto Aprobado-Ejec '!Q17</f>
        <v>0</v>
      </c>
      <c r="N16" s="17">
        <f t="shared" si="1"/>
        <v>25706094.489999998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102304.7</v>
      </c>
      <c r="D17" s="19">
        <f t="shared" si="2"/>
        <v>1434091.08</v>
      </c>
      <c r="E17" s="19">
        <f t="shared" si="2"/>
        <v>1528215.54</v>
      </c>
      <c r="F17" s="19">
        <f t="shared" si="2"/>
        <v>992792.4</v>
      </c>
      <c r="G17" s="19">
        <f t="shared" si="2"/>
        <v>806196.09000000008</v>
      </c>
      <c r="H17" s="19">
        <f t="shared" si="2"/>
        <v>3762635.74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8626235.5500000007</v>
      </c>
    </row>
    <row r="18" spans="1:14" x14ac:dyDescent="0.25">
      <c r="A18" s="16" t="s">
        <v>27</v>
      </c>
      <c r="B18" s="17">
        <f>+'[1]P2 Presupuesto Aprobado-Ejec '!F19</f>
        <v>0</v>
      </c>
      <c r="C18" s="17">
        <f>+'[1]P2 Presupuesto Aprobado-Ejec '!G19</f>
        <v>55904.7</v>
      </c>
      <c r="D18" s="17">
        <f>+'[1]P2 Presupuesto Aprobado-Ejec '!H19</f>
        <v>309514.59999999998</v>
      </c>
      <c r="E18" s="17">
        <f>+'[1]P2 Presupuesto Aprobado-Ejec '!I19</f>
        <v>205319.11</v>
      </c>
      <c r="F18" s="17">
        <f>+'[1]P2 Presupuesto Aprobado-Ejec '!J19</f>
        <v>386866.62</v>
      </c>
      <c r="G18" s="17">
        <f>+'[1]P2 Presupuesto Aprobado-Ejec '!K19</f>
        <v>325945.01</v>
      </c>
      <c r="H18" s="17">
        <f>+'[1]P2 Presupuesto Aprobado-Ejec '!L19</f>
        <v>228808.69</v>
      </c>
      <c r="I18" s="17">
        <f>+'[1]P2 Presupuesto Aprobado-Ejec '!M19</f>
        <v>0</v>
      </c>
      <c r="J18" s="17">
        <f>+'[1]P2 Presupuesto Aprobado-Ejec '!N19</f>
        <v>0</v>
      </c>
      <c r="K18" s="17">
        <f>+'[1]P2 Presupuesto Aprobado-Ejec '!O19</f>
        <v>0</v>
      </c>
      <c r="L18" s="17">
        <f>+'[1]P2 Presupuesto Aprobado-Ejec '!P19</f>
        <v>0</v>
      </c>
      <c r="M18" s="17">
        <f>+'[1]P2 Presupuesto Aprobado-Ejec '!Q19</f>
        <v>0</v>
      </c>
      <c r="N18" s="17">
        <f>+'[1]P2 Presupuesto Aprobado-Ejec '!R19</f>
        <v>1512358.73</v>
      </c>
    </row>
    <row r="19" spans="1:14" x14ac:dyDescent="0.25">
      <c r="A19" s="16" t="s">
        <v>28</v>
      </c>
      <c r="B19" s="17">
        <f>+'[1]P2 Presupuesto Aprobado-Ejec '!F20</f>
        <v>0</v>
      </c>
      <c r="C19" s="17">
        <f>+'[1]P2 Presupuesto Aprobado-Ejec '!G20</f>
        <v>0</v>
      </c>
      <c r="D19" s="17">
        <f>+'[1]P2 Presupuesto Aprobado-Ejec '!H20</f>
        <v>314500</v>
      </c>
      <c r="E19" s="17">
        <f>+'[1]P2 Presupuesto Aprobado-Ejec '!I20</f>
        <v>223160</v>
      </c>
      <c r="F19" s="17">
        <f>+'[1]P2 Presupuesto Aprobado-Ejec '!J20</f>
        <v>133810</v>
      </c>
      <c r="G19" s="17">
        <f>+'[1]P2 Presupuesto Aprobado-Ejec '!K20</f>
        <v>123000</v>
      </c>
      <c r="H19" s="17">
        <f>+'[1]P2 Presupuesto Aprobado-Ejec '!L20</f>
        <v>217733.6</v>
      </c>
      <c r="I19" s="17">
        <f>+'[1]P2 Presupuesto Aprobado-Ejec '!M20</f>
        <v>0</v>
      </c>
      <c r="J19" s="17">
        <f>+'[1]P2 Presupuesto Aprobado-Ejec '!N20</f>
        <v>0</v>
      </c>
      <c r="K19" s="17">
        <f>+'[1]P2 Presupuesto Aprobado-Ejec '!O20</f>
        <v>0</v>
      </c>
      <c r="L19" s="17">
        <f>+'[1]P2 Presupuesto Aprobado-Ejec '!P20</f>
        <v>0</v>
      </c>
      <c r="M19" s="17">
        <f>+'[1]P2 Presupuesto Aprobado-Ejec '!Q20</f>
        <v>0</v>
      </c>
      <c r="N19" s="17">
        <f>+'[1]P2 Presupuesto Aprobado-Ejec '!R20</f>
        <v>1012203.6</v>
      </c>
    </row>
    <row r="20" spans="1:14" x14ac:dyDescent="0.25">
      <c r="A20" s="16" t="s">
        <v>29</v>
      </c>
      <c r="B20" s="17">
        <f>+'[1]P2 Presupuesto Aprobado-Ejec '!F21</f>
        <v>0</v>
      </c>
      <c r="C20" s="17">
        <f>+'[1]P2 Presupuesto Aprobado-Ejec '!G21</f>
        <v>31400</v>
      </c>
      <c r="D20" s="17">
        <f>+'[1]P2 Presupuesto Aprobado-Ejec '!H21</f>
        <v>62300</v>
      </c>
      <c r="E20" s="17">
        <f>+'[1]P2 Presupuesto Aprobado-Ejec '!I21</f>
        <v>0</v>
      </c>
      <c r="F20" s="17">
        <f>+'[1]P2 Presupuesto Aprobado-Ejec '!J21</f>
        <v>61250</v>
      </c>
      <c r="G20" s="17">
        <f>+'[1]P2 Presupuesto Aprobado-Ejec '!K21</f>
        <v>121000</v>
      </c>
      <c r="H20" s="17">
        <f>+'[1]P2 Presupuesto Aprobado-Ejec '!L21</f>
        <v>50900</v>
      </c>
      <c r="I20" s="17">
        <f>+'[1]P2 Presupuesto Aprobado-Ejec '!M21</f>
        <v>0</v>
      </c>
      <c r="J20" s="17">
        <f>+'[1]P2 Presupuesto Aprobado-Ejec '!N21</f>
        <v>0</v>
      </c>
      <c r="K20" s="17">
        <f>+'[1]P2 Presupuesto Aprobado-Ejec '!O21</f>
        <v>0</v>
      </c>
      <c r="L20" s="17">
        <f>+'[1]P2 Presupuesto Aprobado-Ejec '!P21</f>
        <v>0</v>
      </c>
      <c r="M20" s="17">
        <f>+'[1]P2 Presupuesto Aprobado-Ejec '!Q21</f>
        <v>0</v>
      </c>
      <c r="N20" s="17">
        <f>+'[1]P2 Presupuesto Aprobado-Ejec '!R21</f>
        <v>326850</v>
      </c>
    </row>
    <row r="21" spans="1:14" x14ac:dyDescent="0.25">
      <c r="A21" s="16" t="s">
        <v>30</v>
      </c>
      <c r="B21" s="17">
        <f>+'[1]P2 Presupuesto Aprobado-Ejec '!F22</f>
        <v>0</v>
      </c>
      <c r="C21" s="17">
        <f>+'[1]P2 Presupuesto Aprobado-Ejec '!G22</f>
        <v>0</v>
      </c>
      <c r="D21" s="17">
        <f>+'[1]P2 Presupuesto Aprobado-Ejec '!H22</f>
        <v>0</v>
      </c>
      <c r="E21" s="17">
        <f>+'[1]P2 Presupuesto Aprobado-Ejec '!I22</f>
        <v>0</v>
      </c>
      <c r="F21" s="17">
        <f>+'[1]P2 Presupuesto Aprobado-Ejec '!J22</f>
        <v>0</v>
      </c>
      <c r="G21" s="17">
        <f>+'[1]P2 Presupuesto Aprobado-Ejec '!K22</f>
        <v>0</v>
      </c>
      <c r="H21" s="17">
        <f>+'[1]P2 Presupuesto Aprobado-Ejec '!L22</f>
        <v>0</v>
      </c>
      <c r="I21" s="17">
        <f>+'[1]P2 Presupuesto Aprobado-Ejec '!M22</f>
        <v>0</v>
      </c>
      <c r="J21" s="17">
        <f>+'[1]P2 Presupuesto Aprobado-Ejec '!N22</f>
        <v>0</v>
      </c>
      <c r="K21" s="17">
        <f>+'[1]P2 Presupuesto Aprobado-Ejec '!O22</f>
        <v>0</v>
      </c>
      <c r="L21" s="17">
        <f>+'[1]P2 Presupuesto Aprobado-Ejec '!P22</f>
        <v>0</v>
      </c>
      <c r="M21" s="17">
        <f>+'[1]P2 Presupuesto Aprobado-Ejec '!Q22</f>
        <v>0</v>
      </c>
      <c r="N21" s="17">
        <f>+'[1]P2 Presupuesto Aprobado-Ejec '!R22</f>
        <v>0</v>
      </c>
    </row>
    <row r="22" spans="1:14" x14ac:dyDescent="0.25">
      <c r="A22" s="16" t="s">
        <v>31</v>
      </c>
      <c r="B22" s="17">
        <f>+'[1]P2 Presupuesto Aprobado-Ejec '!F23</f>
        <v>0</v>
      </c>
      <c r="C22" s="17">
        <f>+'[1]P2 Presupuesto Aprobado-Ejec '!G23</f>
        <v>0</v>
      </c>
      <c r="D22" s="17">
        <f>+'[1]P2 Presupuesto Aprobado-Ejec '!H23</f>
        <v>370000</v>
      </c>
      <c r="E22" s="17">
        <f>+'[1]P2 Presupuesto Aprobado-Ejec '!I23</f>
        <v>355784.75</v>
      </c>
      <c r="F22" s="17">
        <f>+'[1]P2 Presupuesto Aprobado-Ejec '!J23</f>
        <v>0</v>
      </c>
      <c r="G22" s="17">
        <f>+'[1]P2 Presupuesto Aprobado-Ejec '!K23</f>
        <v>0</v>
      </c>
      <c r="H22" s="17">
        <f>+'[1]P2 Presupuesto Aprobado-Ejec '!L23</f>
        <v>1824749.99</v>
      </c>
      <c r="I22" s="17">
        <f>+'[1]P2 Presupuesto Aprobado-Ejec '!M23</f>
        <v>0</v>
      </c>
      <c r="J22" s="17">
        <f>+'[1]P2 Presupuesto Aprobado-Ejec '!N23</f>
        <v>0</v>
      </c>
      <c r="K22" s="17">
        <f>+'[1]P2 Presupuesto Aprobado-Ejec '!O23</f>
        <v>0</v>
      </c>
      <c r="L22" s="17">
        <f>+'[1]P2 Presupuesto Aprobado-Ejec '!P23</f>
        <v>0</v>
      </c>
      <c r="M22" s="17">
        <f>+'[1]P2 Presupuesto Aprobado-Ejec '!Q23</f>
        <v>0</v>
      </c>
      <c r="N22" s="17">
        <f>+'[1]P2 Presupuesto Aprobado-Ejec '!R23</f>
        <v>2550534.7400000002</v>
      </c>
    </row>
    <row r="23" spans="1:14" x14ac:dyDescent="0.25">
      <c r="A23" s="16" t="s">
        <v>32</v>
      </c>
      <c r="B23" s="17">
        <f>+'[1]P2 Presupuesto Aprobado-Ejec '!F24</f>
        <v>0</v>
      </c>
      <c r="C23" s="17">
        <f>+'[1]P2 Presupuesto Aprobado-Ejec '!G24</f>
        <v>0</v>
      </c>
      <c r="D23" s="17">
        <f>+'[1]P2 Presupuesto Aprobado-Ejec '!H24</f>
        <v>180250.36</v>
      </c>
      <c r="E23" s="17">
        <f>+'[1]P2 Presupuesto Aprobado-Ejec '!I24</f>
        <v>0</v>
      </c>
      <c r="F23" s="17">
        <f>+'[1]P2 Presupuesto Aprobado-Ejec '!J24</f>
        <v>46322.92</v>
      </c>
      <c r="G23" s="17">
        <f>+'[1]P2 Presupuesto Aprobado-Ejec '!K24</f>
        <v>0</v>
      </c>
      <c r="H23" s="17">
        <f>+'[1]P2 Presupuesto Aprobado-Ejec '!L24</f>
        <v>0</v>
      </c>
      <c r="I23" s="17">
        <f>+'[1]P2 Presupuesto Aprobado-Ejec '!M24</f>
        <v>0</v>
      </c>
      <c r="J23" s="17">
        <f>+'[1]P2 Presupuesto Aprobado-Ejec '!N24</f>
        <v>0</v>
      </c>
      <c r="K23" s="17">
        <f>+'[1]P2 Presupuesto Aprobado-Ejec '!O24</f>
        <v>0</v>
      </c>
      <c r="L23" s="17">
        <f>+'[1]P2 Presupuesto Aprobado-Ejec '!P24</f>
        <v>0</v>
      </c>
      <c r="M23" s="17">
        <f>+'[1]P2 Presupuesto Aprobado-Ejec '!Q24</f>
        <v>0</v>
      </c>
      <c r="N23" s="17">
        <f>+'[1]P2 Presupuesto Aprobado-Ejec '!R24</f>
        <v>226573.27999999997</v>
      </c>
    </row>
    <row r="24" spans="1:14" x14ac:dyDescent="0.25">
      <c r="A24" s="16" t="s">
        <v>33</v>
      </c>
      <c r="B24" s="17">
        <f>+'[1]P2 Presupuesto Aprobado-Ejec '!F25</f>
        <v>0</v>
      </c>
      <c r="C24" s="17">
        <f>+'[1]P2 Presupuesto Aprobado-Ejec '!G25</f>
        <v>0</v>
      </c>
      <c r="D24" s="17">
        <f>+'[1]P2 Presupuesto Aprobado-Ejec '!H25</f>
        <v>167526.12</v>
      </c>
      <c r="E24" s="17">
        <f>+'[1]P2 Presupuesto Aprobado-Ejec '!I25</f>
        <v>741451.68</v>
      </c>
      <c r="F24" s="17">
        <f>+'[1]P2 Presupuesto Aprobado-Ejec '!J25</f>
        <v>105327.86</v>
      </c>
      <c r="G24" s="17">
        <f>+'[1]P2 Presupuesto Aprobado-Ejec '!K25</f>
        <v>13367.88</v>
      </c>
      <c r="H24" s="17">
        <f>+'[1]P2 Presupuesto Aprobado-Ejec '!L25</f>
        <v>781453.46</v>
      </c>
      <c r="I24" s="17">
        <f>+'[1]P2 Presupuesto Aprobado-Ejec '!M25</f>
        <v>0</v>
      </c>
      <c r="J24" s="17">
        <f>+'[1]P2 Presupuesto Aprobado-Ejec '!N25</f>
        <v>0</v>
      </c>
      <c r="K24" s="17">
        <f>+'[1]P2 Presupuesto Aprobado-Ejec '!O25</f>
        <v>0</v>
      </c>
      <c r="L24" s="17">
        <f>+'[1]P2 Presupuesto Aprobado-Ejec '!P25</f>
        <v>0</v>
      </c>
      <c r="M24" s="17">
        <f>+'[1]P2 Presupuesto Aprobado-Ejec '!Q25</f>
        <v>0</v>
      </c>
      <c r="N24" s="17">
        <f>+'[1]P2 Presupuesto Aprobado-Ejec '!R25</f>
        <v>1809127</v>
      </c>
    </row>
    <row r="25" spans="1:14" x14ac:dyDescent="0.25">
      <c r="A25" s="16" t="s">
        <v>34</v>
      </c>
      <c r="B25" s="17">
        <f>+'[1]P2 Presupuesto Aprobado-Ejec '!F26</f>
        <v>0</v>
      </c>
      <c r="C25" s="17">
        <f>+'[1]P2 Presupuesto Aprobado-Ejec '!G26</f>
        <v>15000</v>
      </c>
      <c r="D25" s="17">
        <f>+'[1]P2 Presupuesto Aprobado-Ejec '!H26</f>
        <v>30000</v>
      </c>
      <c r="E25" s="17">
        <f>+'[1]P2 Presupuesto Aprobado-Ejec '!I26</f>
        <v>2500</v>
      </c>
      <c r="F25" s="17">
        <f>+'[1]P2 Presupuesto Aprobado-Ejec '!J26</f>
        <v>259215</v>
      </c>
      <c r="G25" s="17">
        <f>+'[1]P2 Presupuesto Aprobado-Ejec '!K26</f>
        <v>222883.20000000001</v>
      </c>
      <c r="H25" s="17">
        <f>+'[1]P2 Presupuesto Aprobado-Ejec '!L26</f>
        <v>564000</v>
      </c>
      <c r="I25" s="17">
        <f>+'[1]P2 Presupuesto Aprobado-Ejec '!M26</f>
        <v>0</v>
      </c>
      <c r="J25" s="17">
        <f>+'[1]P2 Presupuesto Aprobado-Ejec '!N26</f>
        <v>0</v>
      </c>
      <c r="K25" s="17">
        <f>+'[1]P2 Presupuesto Aprobado-Ejec '!O26</f>
        <v>0</v>
      </c>
      <c r="L25" s="17">
        <f>+'[1]P2 Presupuesto Aprobado-Ejec '!P26</f>
        <v>0</v>
      </c>
      <c r="M25" s="17">
        <f>+'[1]P2 Presupuesto Aprobado-Ejec '!Q26</f>
        <v>0</v>
      </c>
      <c r="N25" s="17">
        <f>+'[1]P2 Presupuesto Aprobado-Ejec '!R26</f>
        <v>1093598.2</v>
      </c>
    </row>
    <row r="26" spans="1:14" x14ac:dyDescent="0.25">
      <c r="A26" s="16" t="s">
        <v>35</v>
      </c>
      <c r="B26" s="17">
        <f>+'[1]P2 Presupuesto Aprobado-Ejec '!F27</f>
        <v>0</v>
      </c>
      <c r="C26" s="17">
        <f>+'[1]P2 Presupuesto Aprobado-Ejec '!G27</f>
        <v>0</v>
      </c>
      <c r="D26" s="17">
        <f>+'[1]P2 Presupuesto Aprobado-Ejec '!H27</f>
        <v>0</v>
      </c>
      <c r="E26" s="17">
        <f>+'[1]P2 Presupuesto Aprobado-Ejec '!I27</f>
        <v>0</v>
      </c>
      <c r="F26" s="17">
        <f>+'[1]P2 Presupuesto Aprobado-Ejec '!J27</f>
        <v>0</v>
      </c>
      <c r="G26" s="17">
        <f>+'[1]P2 Presupuesto Aprobado-Ejec '!K27</f>
        <v>0</v>
      </c>
      <c r="H26" s="17">
        <f>+'[1]P2 Presupuesto Aprobado-Ejec '!L27</f>
        <v>94990</v>
      </c>
      <c r="I26" s="17">
        <f>+'[1]P2 Presupuesto Aprobado-Ejec '!M27</f>
        <v>0</v>
      </c>
      <c r="J26" s="17">
        <f>+'[1]P2 Presupuesto Aprobado-Ejec '!N27</f>
        <v>0</v>
      </c>
      <c r="K26" s="17">
        <f>+'[1]P2 Presupuesto Aprobado-Ejec '!O27</f>
        <v>0</v>
      </c>
      <c r="L26" s="17">
        <f>+'[1]P2 Presupuesto Aprobado-Ejec '!P27</f>
        <v>0</v>
      </c>
      <c r="M26" s="17">
        <f>+'[1]P2 Presupuesto Aprobado-Ejec '!Q27</f>
        <v>0</v>
      </c>
      <c r="N26" s="17">
        <f>+'[1]P2 Presupuesto Aprobado-Ejec '!R27</f>
        <v>94990</v>
      </c>
    </row>
    <row r="27" spans="1:14" x14ac:dyDescent="0.25">
      <c r="A27" s="14" t="s">
        <v>36</v>
      </c>
      <c r="B27" s="15">
        <f>+'[1]P2 Presupuesto Aprobado-Ejec '!F28</f>
        <v>0</v>
      </c>
      <c r="C27" s="15">
        <f>+'[1]P2 Presupuesto Aprobado-Ejec '!G28</f>
        <v>6305658.8399999999</v>
      </c>
      <c r="D27" s="15">
        <f>+'[1]P2 Presupuesto Aprobado-Ejec '!H28</f>
        <v>13761222.449999999</v>
      </c>
      <c r="E27" s="15">
        <f>+'[1]P2 Presupuesto Aprobado-Ejec '!I28</f>
        <v>17283097.699999999</v>
      </c>
      <c r="F27" s="15">
        <f>+'[1]P2 Presupuesto Aprobado-Ejec '!J28</f>
        <v>20629077.219999999</v>
      </c>
      <c r="G27" s="15">
        <f>+'[1]P2 Presupuesto Aprobado-Ejec '!K28</f>
        <v>10733724.9</v>
      </c>
      <c r="H27" s="15">
        <f>+'[1]P2 Presupuesto Aprobado-Ejec '!L28</f>
        <v>11522170.100000001</v>
      </c>
      <c r="I27" s="15">
        <f>+'[1]P2 Presupuesto Aprobado-Ejec '!M28</f>
        <v>0</v>
      </c>
      <c r="J27" s="15">
        <f>+'[1]P2 Presupuesto Aprobado-Ejec '!N28</f>
        <v>0</v>
      </c>
      <c r="K27" s="15">
        <f>+'[1]P2 Presupuesto Aprobado-Ejec '!O28</f>
        <v>0</v>
      </c>
      <c r="L27" s="15">
        <f>+'[1]P2 Presupuesto Aprobado-Ejec '!P28</f>
        <v>0</v>
      </c>
      <c r="M27" s="15">
        <f>+'[1]P2 Presupuesto Aprobado-Ejec '!Q28</f>
        <v>0</v>
      </c>
      <c r="N27" s="19">
        <f t="shared" ref="N27" si="3">+N28+N29+N30+N31+N32+N33+N34+N35+N36</f>
        <v>80234951.209999993</v>
      </c>
    </row>
    <row r="28" spans="1:14" x14ac:dyDescent="0.25">
      <c r="A28" s="16" t="s">
        <v>37</v>
      </c>
      <c r="B28" s="17">
        <f>+'[1]P2 Presupuesto Aprobado-Ejec '!F29</f>
        <v>0</v>
      </c>
      <c r="C28" s="17">
        <f>+'[1]P2 Presupuesto Aprobado-Ejec '!G29</f>
        <v>455720</v>
      </c>
      <c r="D28" s="17">
        <f>+'[1]P2 Presupuesto Aprobado-Ejec '!H29</f>
        <v>327372.5</v>
      </c>
      <c r="E28" s="17">
        <f>+'[1]P2 Presupuesto Aprobado-Ejec '!I29</f>
        <v>380189.12</v>
      </c>
      <c r="F28" s="17">
        <f>+'[1]P2 Presupuesto Aprobado-Ejec '!J29</f>
        <v>1857060.46</v>
      </c>
      <c r="G28" s="17">
        <f>+'[1]P2 Presupuesto Aprobado-Ejec '!K29</f>
        <v>6779.28</v>
      </c>
      <c r="H28" s="17">
        <f>+'[1]P2 Presupuesto Aprobado-Ejec '!L29</f>
        <v>2958670.26</v>
      </c>
      <c r="I28" s="17">
        <f>+'[1]P2 Presupuesto Aprobado-Ejec '!M29</f>
        <v>0</v>
      </c>
      <c r="J28" s="17">
        <f>+'[1]P2 Presupuesto Aprobado-Ejec '!N29</f>
        <v>0</v>
      </c>
      <c r="K28" s="17">
        <f>+'[1]P2 Presupuesto Aprobado-Ejec '!O29</f>
        <v>0</v>
      </c>
      <c r="L28" s="17">
        <f>+'[1]P2 Presupuesto Aprobado-Ejec '!P29</f>
        <v>0</v>
      </c>
      <c r="M28" s="17">
        <f>+'[1]P2 Presupuesto Aprobado-Ejec '!Q29</f>
        <v>0</v>
      </c>
      <c r="N28" s="17">
        <f>+'[1]P2 Presupuesto Aprobado-Ejec '!R29</f>
        <v>5985791.6199999992</v>
      </c>
    </row>
    <row r="29" spans="1:14" x14ac:dyDescent="0.25">
      <c r="A29" s="16" t="s">
        <v>38</v>
      </c>
      <c r="B29" s="17">
        <f>+'[1]P2 Presupuesto Aprobado-Ejec '!F30</f>
        <v>0</v>
      </c>
      <c r="C29" s="17">
        <f>+'[1]P2 Presupuesto Aprobado-Ejec '!G30</f>
        <v>0</v>
      </c>
      <c r="D29" s="17">
        <f>+'[1]P2 Presupuesto Aprobado-Ejec '!H30</f>
        <v>135759</v>
      </c>
      <c r="E29" s="17">
        <f>+'[1]P2 Presupuesto Aprobado-Ejec '!I30</f>
        <v>148680</v>
      </c>
      <c r="F29" s="17">
        <f>+'[1]P2 Presupuesto Aprobado-Ejec '!J30</f>
        <v>31255.599999999999</v>
      </c>
      <c r="G29" s="17">
        <f>+'[1]P2 Presupuesto Aprobado-Ejec '!K30</f>
        <v>177000</v>
      </c>
      <c r="H29" s="17">
        <f>+'[1]P2 Presupuesto Aprobado-Ejec '!L30</f>
        <v>138437.6</v>
      </c>
      <c r="I29" s="17">
        <f>+'[1]P2 Presupuesto Aprobado-Ejec '!M30</f>
        <v>0</v>
      </c>
      <c r="J29" s="17">
        <f>+'[1]P2 Presupuesto Aprobado-Ejec '!N30</f>
        <v>0</v>
      </c>
      <c r="K29" s="17">
        <f>+'[1]P2 Presupuesto Aprobado-Ejec '!O30</f>
        <v>0</v>
      </c>
      <c r="L29" s="17">
        <f>+'[1]P2 Presupuesto Aprobado-Ejec '!P30</f>
        <v>0</v>
      </c>
      <c r="M29" s="17">
        <f>+'[1]P2 Presupuesto Aprobado-Ejec '!Q30</f>
        <v>0</v>
      </c>
      <c r="N29" s="17">
        <f>+'[1]P2 Presupuesto Aprobado-Ejec '!R30</f>
        <v>631132.19999999995</v>
      </c>
    </row>
    <row r="30" spans="1:14" x14ac:dyDescent="0.25">
      <c r="A30" s="16" t="s">
        <v>39</v>
      </c>
      <c r="B30" s="17">
        <f>+'[1]P2 Presupuesto Aprobado-Ejec '!F31</f>
        <v>0</v>
      </c>
      <c r="C30" s="17">
        <f>+'[1]P2 Presupuesto Aprobado-Ejec '!G31</f>
        <v>35400</v>
      </c>
      <c r="D30" s="17">
        <f>+'[1]P2 Presupuesto Aprobado-Ejec '!H31</f>
        <v>244842.63</v>
      </c>
      <c r="E30" s="17">
        <f>+'[1]P2 Presupuesto Aprobado-Ejec '!I31</f>
        <v>998958.5</v>
      </c>
      <c r="F30" s="17">
        <f>+'[1]P2 Presupuesto Aprobado-Ejec '!J31</f>
        <v>369470.63</v>
      </c>
      <c r="G30" s="17">
        <f>+'[1]P2 Presupuesto Aprobado-Ejec '!K31</f>
        <v>28999.68</v>
      </c>
      <c r="H30" s="17">
        <f>+'[1]P2 Presupuesto Aprobado-Ejec '!L31</f>
        <v>352130.54</v>
      </c>
      <c r="I30" s="17">
        <f>+'[1]P2 Presupuesto Aprobado-Ejec '!M31</f>
        <v>0</v>
      </c>
      <c r="J30" s="17">
        <f>+'[1]P2 Presupuesto Aprobado-Ejec '!N31</f>
        <v>0</v>
      </c>
      <c r="K30" s="17">
        <f>+'[1]P2 Presupuesto Aprobado-Ejec '!O31</f>
        <v>0</v>
      </c>
      <c r="L30" s="17">
        <f>+'[1]P2 Presupuesto Aprobado-Ejec '!P31</f>
        <v>0</v>
      </c>
      <c r="M30" s="17">
        <f>+'[1]P2 Presupuesto Aprobado-Ejec '!Q31</f>
        <v>0</v>
      </c>
      <c r="N30" s="17">
        <f>+'[1]P2 Presupuesto Aprobado-Ejec '!R31</f>
        <v>2029801.9799999997</v>
      </c>
    </row>
    <row r="31" spans="1:14" x14ac:dyDescent="0.25">
      <c r="A31" s="16" t="s">
        <v>40</v>
      </c>
      <c r="B31" s="17">
        <f>+'[1]P2 Presupuesto Aprobado-Ejec '!F32</f>
        <v>0</v>
      </c>
      <c r="C31" s="17">
        <f>+'[1]P2 Presupuesto Aprobado-Ejec '!G32</f>
        <v>4345593.0999999996</v>
      </c>
      <c r="D31" s="17">
        <f>+'[1]P2 Presupuesto Aprobado-Ejec '!H32</f>
        <v>5899452.6900000004</v>
      </c>
      <c r="E31" s="17">
        <f>+'[1]P2 Presupuesto Aprobado-Ejec '!I32</f>
        <v>4509363.1100000003</v>
      </c>
      <c r="F31" s="17">
        <f>+'[1]P2 Presupuesto Aprobado-Ejec '!J32</f>
        <v>8055537.5</v>
      </c>
      <c r="G31" s="17">
        <f>+'[1]P2 Presupuesto Aprobado-Ejec '!K32</f>
        <v>5200470.6399999997</v>
      </c>
      <c r="H31" s="17">
        <f>+'[1]P2 Presupuesto Aprobado-Ejec '!L32</f>
        <v>895875</v>
      </c>
      <c r="I31" s="17">
        <f>+'[1]P2 Presupuesto Aprobado-Ejec '!M32</f>
        <v>0</v>
      </c>
      <c r="J31" s="17">
        <f>+'[1]P2 Presupuesto Aprobado-Ejec '!N32</f>
        <v>0</v>
      </c>
      <c r="K31" s="17">
        <f>+'[1]P2 Presupuesto Aprobado-Ejec '!O32</f>
        <v>0</v>
      </c>
      <c r="L31" s="17">
        <f>+'[1]P2 Presupuesto Aprobado-Ejec '!P32</f>
        <v>0</v>
      </c>
      <c r="M31" s="17">
        <f>+'[1]P2 Presupuesto Aprobado-Ejec '!Q32</f>
        <v>0</v>
      </c>
      <c r="N31" s="17">
        <f>+'[1]P2 Presupuesto Aprobado-Ejec '!R32</f>
        <v>28906292.039999999</v>
      </c>
    </row>
    <row r="32" spans="1:14" x14ac:dyDescent="0.25">
      <c r="A32" s="16" t="s">
        <v>41</v>
      </c>
      <c r="B32" s="17">
        <f>+'[1]P2 Presupuesto Aprobado-Ejec '!F33</f>
        <v>0</v>
      </c>
      <c r="C32" s="17">
        <f>+'[1]P2 Presupuesto Aprobado-Ejec '!G33</f>
        <v>0</v>
      </c>
      <c r="D32" s="17">
        <f>+'[1]P2 Presupuesto Aprobado-Ejec '!H33</f>
        <v>0</v>
      </c>
      <c r="E32" s="17">
        <f>+'[1]P2 Presupuesto Aprobado-Ejec '!I33</f>
        <v>3305</v>
      </c>
      <c r="F32" s="17">
        <f>+'[1]P2 Presupuesto Aprobado-Ejec '!J33</f>
        <v>0</v>
      </c>
      <c r="G32" s="17">
        <f>+'[1]P2 Presupuesto Aprobado-Ejec '!K33</f>
        <v>0</v>
      </c>
      <c r="H32" s="17">
        <f>+'[1]P2 Presupuesto Aprobado-Ejec '!L33</f>
        <v>27507.97</v>
      </c>
      <c r="I32" s="17">
        <f>+'[1]P2 Presupuesto Aprobado-Ejec '!M33</f>
        <v>0</v>
      </c>
      <c r="J32" s="17">
        <f>+'[1]P2 Presupuesto Aprobado-Ejec '!N33</f>
        <v>0</v>
      </c>
      <c r="K32" s="17">
        <f>+'[1]P2 Presupuesto Aprobado-Ejec '!O33</f>
        <v>0</v>
      </c>
      <c r="L32" s="17">
        <f>+'[1]P2 Presupuesto Aprobado-Ejec '!P33</f>
        <v>0</v>
      </c>
      <c r="M32" s="17">
        <f>+'[1]P2 Presupuesto Aprobado-Ejec '!Q33</f>
        <v>0</v>
      </c>
      <c r="N32" s="17">
        <f>+'[1]P2 Presupuesto Aprobado-Ejec '!R33</f>
        <v>30812.97</v>
      </c>
    </row>
    <row r="33" spans="1:14" x14ac:dyDescent="0.25">
      <c r="A33" s="16" t="s">
        <v>42</v>
      </c>
      <c r="B33" s="17">
        <f>+'[1]P2 Presupuesto Aprobado-Ejec '!F34</f>
        <v>0</v>
      </c>
      <c r="C33" s="17">
        <f>+'[1]P2 Presupuesto Aprobado-Ejec '!G34</f>
        <v>0</v>
      </c>
      <c r="D33" s="17">
        <f>+'[1]P2 Presupuesto Aprobado-Ejec '!H34</f>
        <v>0</v>
      </c>
      <c r="E33" s="17">
        <f>+'[1]P2 Presupuesto Aprobado-Ejec '!I34</f>
        <v>23122.61</v>
      </c>
      <c r="F33" s="17">
        <f>+'[1]P2 Presupuesto Aprobado-Ejec '!J34</f>
        <v>31857.91</v>
      </c>
      <c r="G33" s="17">
        <f>+'[1]P2 Presupuesto Aprobado-Ejec '!K34</f>
        <v>0</v>
      </c>
      <c r="H33" s="17">
        <f>+'[1]P2 Presupuesto Aprobado-Ejec '!L34</f>
        <v>0</v>
      </c>
      <c r="I33" s="17">
        <f>+'[1]P2 Presupuesto Aprobado-Ejec '!M34</f>
        <v>0</v>
      </c>
      <c r="J33" s="17">
        <f>+'[1]P2 Presupuesto Aprobado-Ejec '!N34</f>
        <v>0</v>
      </c>
      <c r="K33" s="17">
        <f>+'[1]P2 Presupuesto Aprobado-Ejec '!O34</f>
        <v>0</v>
      </c>
      <c r="L33" s="17">
        <f>+'[1]P2 Presupuesto Aprobado-Ejec '!P34</f>
        <v>0</v>
      </c>
      <c r="M33" s="17">
        <f>+'[1]P2 Presupuesto Aprobado-Ejec '!Q34</f>
        <v>0</v>
      </c>
      <c r="N33" s="17">
        <f>+'[1]P2 Presupuesto Aprobado-Ejec '!R34</f>
        <v>54980.520000000004</v>
      </c>
    </row>
    <row r="34" spans="1:14" x14ac:dyDescent="0.25">
      <c r="A34" s="16" t="s">
        <v>43</v>
      </c>
      <c r="B34" s="17">
        <f>+'[1]P2 Presupuesto Aprobado-Ejec '!F35</f>
        <v>0</v>
      </c>
      <c r="C34" s="17">
        <f>+'[1]P2 Presupuesto Aprobado-Ejec '!G35</f>
        <v>180720</v>
      </c>
      <c r="D34" s="17">
        <f>+'[1]P2 Presupuesto Aprobado-Ejec '!H35</f>
        <v>2848533.79</v>
      </c>
      <c r="E34" s="17">
        <f>+'[1]P2 Presupuesto Aprobado-Ejec '!I35</f>
        <v>3478574.34</v>
      </c>
      <c r="F34" s="17"/>
      <c r="G34" s="17">
        <f>+'[1]P2 Presupuesto Aprobado-Ejec '!K35</f>
        <v>1286274.73</v>
      </c>
      <c r="H34" s="17">
        <f>+'[1]P2 Presupuesto Aprobado-Ejec '!L35</f>
        <v>4081169.53</v>
      </c>
      <c r="I34" s="17">
        <f>+'[1]P2 Presupuesto Aprobado-Ejec '!M35</f>
        <v>0</v>
      </c>
      <c r="J34" s="17">
        <f>+'[1]P2 Presupuesto Aprobado-Ejec '!N35</f>
        <v>0</v>
      </c>
      <c r="K34" s="17">
        <f>+'[1]P2 Presupuesto Aprobado-Ejec '!O35</f>
        <v>0</v>
      </c>
      <c r="L34" s="17">
        <f>+'[1]P2 Presupuesto Aprobado-Ejec '!P35</f>
        <v>0</v>
      </c>
      <c r="M34" s="17">
        <f>+'[1]P2 Presupuesto Aprobado-Ejec '!Q35</f>
        <v>0</v>
      </c>
      <c r="N34" s="17">
        <f>+'[1]P2 Presupuesto Aprobado-Ejec '!R35</f>
        <v>14601921.639999999</v>
      </c>
    </row>
    <row r="35" spans="1:14" x14ac:dyDescent="0.25">
      <c r="A35" s="16" t="s">
        <v>44</v>
      </c>
      <c r="B35" s="17">
        <f>+'[1]P2 Presupuesto Aprobado-Ejec '!F36</f>
        <v>0</v>
      </c>
      <c r="C35" s="17">
        <f>+'[1]P2 Presupuesto Aprobado-Ejec '!G36</f>
        <v>0</v>
      </c>
      <c r="D35" s="17">
        <f>+'[1]P2 Presupuesto Aprobado-Ejec '!H36</f>
        <v>0</v>
      </c>
      <c r="E35" s="17">
        <f>+'[1]P2 Presupuesto Aprobado-Ejec '!I36</f>
        <v>0</v>
      </c>
      <c r="F35" s="17">
        <f>+'[1]P2 Presupuesto Aprobado-Ejec '!J36</f>
        <v>0</v>
      </c>
      <c r="G35" s="17">
        <f>+'[1]P2 Presupuesto Aprobado-Ejec '!K36</f>
        <v>0</v>
      </c>
      <c r="H35" s="17">
        <f>+'[1]P2 Presupuesto Aprobado-Ejec '!L36</f>
        <v>0</v>
      </c>
      <c r="I35" s="17">
        <f>+'[1]P2 Presupuesto Aprobado-Ejec '!M36</f>
        <v>0</v>
      </c>
      <c r="J35" s="17">
        <f>+'[1]P2 Presupuesto Aprobado-Ejec '!N36</f>
        <v>0</v>
      </c>
      <c r="K35" s="17">
        <f>+'[1]P2 Presupuesto Aprobado-Ejec '!O36</f>
        <v>0</v>
      </c>
      <c r="L35" s="17">
        <f>+'[1]P2 Presupuesto Aprobado-Ejec '!P36</f>
        <v>0</v>
      </c>
      <c r="M35" s="17">
        <f>+'[1]P2 Presupuesto Aprobado-Ejec '!Q36</f>
        <v>0</v>
      </c>
      <c r="N35" s="17">
        <f>+'[1]P2 Presupuesto Aprobado-Ejec '!R36</f>
        <v>0</v>
      </c>
    </row>
    <row r="36" spans="1:14" x14ac:dyDescent="0.25">
      <c r="A36" s="16" t="s">
        <v>45</v>
      </c>
      <c r="B36" s="17">
        <f>+'[1]P2 Presupuesto Aprobado-Ejec '!F37</f>
        <v>0</v>
      </c>
      <c r="C36" s="17">
        <f>+'[1]P2 Presupuesto Aprobado-Ejec '!G37</f>
        <v>1288225.74</v>
      </c>
      <c r="D36" s="17">
        <f>+'[1]P2 Presupuesto Aprobado-Ejec '!H37</f>
        <v>4305261.84</v>
      </c>
      <c r="E36" s="17">
        <f>+'[1]P2 Presupuesto Aprobado-Ejec '!I37</f>
        <v>7740905.0199999996</v>
      </c>
      <c r="F36" s="17">
        <f>+'[1]P2 Presupuesto Aprobado-Ejec '!J37</f>
        <v>7557245.8700000001</v>
      </c>
      <c r="G36" s="17">
        <f>+'[1]P2 Presupuesto Aprobado-Ejec '!K37</f>
        <v>4034200.57</v>
      </c>
      <c r="H36" s="17">
        <f>+'[1]P2 Presupuesto Aprobado-Ejec '!L37</f>
        <v>3068379.2</v>
      </c>
      <c r="I36" s="17">
        <f>+'[1]P2 Presupuesto Aprobado-Ejec '!M37</f>
        <v>0</v>
      </c>
      <c r="J36" s="17">
        <f>+'[1]P2 Presupuesto Aprobado-Ejec '!N37</f>
        <v>0</v>
      </c>
      <c r="K36" s="17">
        <f>+'[1]P2 Presupuesto Aprobado-Ejec '!O37</f>
        <v>0</v>
      </c>
      <c r="L36" s="17">
        <f>+'[1]P2 Presupuesto Aprobado-Ejec '!P37</f>
        <v>0</v>
      </c>
      <c r="M36" s="17">
        <f>+'[1]P2 Presupuesto Aprobado-Ejec '!Q37</f>
        <v>0</v>
      </c>
      <c r="N36" s="17">
        <f>+'[1]P2 Presupuesto Aprobado-Ejec '!R37</f>
        <v>27994218.239999998</v>
      </c>
    </row>
    <row r="37" spans="1:14" x14ac:dyDescent="0.25">
      <c r="A37" s="14" t="s">
        <v>46</v>
      </c>
      <c r="B37" s="15">
        <f>+'[1]P2 Presupuesto Aprobado-Ejec '!F38</f>
        <v>0</v>
      </c>
      <c r="C37" s="15">
        <f>+'[1]P2 Presupuesto Aprobado-Ejec '!G38</f>
        <v>0</v>
      </c>
      <c r="D37" s="15">
        <f>+'[1]P2 Presupuesto Aprobado-Ejec '!H38</f>
        <v>0</v>
      </c>
      <c r="E37" s="15">
        <f>+'[1]P2 Presupuesto Aprobado-Ejec '!I38</f>
        <v>0</v>
      </c>
      <c r="F37" s="15">
        <f>+'[1]P2 Presupuesto Aprobado-Ejec '!J38</f>
        <v>0</v>
      </c>
      <c r="G37" s="15">
        <f>+'[1]P2 Presupuesto Aprobado-Ejec '!K38</f>
        <v>0</v>
      </c>
      <c r="H37" s="15">
        <f>+'[1]P2 Presupuesto Aprobado-Ejec '!L38</f>
        <v>0</v>
      </c>
      <c r="I37" s="15">
        <f>+'[1]P2 Presupuesto Aprobado-Ejec '!M38</f>
        <v>0</v>
      </c>
      <c r="J37" s="15">
        <f>+'[1]P2 Presupuesto Aprobado-Ejec '!N38</f>
        <v>0</v>
      </c>
      <c r="K37" s="15">
        <f>+'[1]P2 Presupuesto Aprobado-Ejec '!O38</f>
        <v>0</v>
      </c>
      <c r="L37" s="15">
        <f>+'[1]P2 Presupuesto Aprobado-Ejec '!P38</f>
        <v>0</v>
      </c>
      <c r="M37" s="15">
        <f>+'[1]P2 Presupuesto Aprobado-Ejec '!Q38</f>
        <v>0</v>
      </c>
      <c r="N37" s="19">
        <f t="shared" ref="N37" si="4">+N38+N39+N40+N41+N42+N43+N44+N45+N46</f>
        <v>0</v>
      </c>
    </row>
    <row r="38" spans="1:14" x14ac:dyDescent="0.25">
      <c r="A38" s="16" t="s">
        <v>47</v>
      </c>
      <c r="B38" s="20">
        <f>+'[1]P2 Presupuesto Aprobado-Ejec '!F39</f>
        <v>0</v>
      </c>
      <c r="C38" s="20">
        <f>+'[1]P2 Presupuesto Aprobado-Ejec '!G39</f>
        <v>0</v>
      </c>
      <c r="D38" s="20">
        <f>+'[1]P2 Presupuesto Aprobado-Ejec '!H39</f>
        <v>0</v>
      </c>
      <c r="E38" s="20">
        <f>+'[1]P2 Presupuesto Aprobado-Ejec '!I39</f>
        <v>0</v>
      </c>
      <c r="F38" s="20">
        <f>+'[1]P2 Presupuesto Aprobado-Ejec '!J39</f>
        <v>0</v>
      </c>
      <c r="G38" s="20">
        <f>+'[1]P2 Presupuesto Aprobado-Ejec '!K39</f>
        <v>0</v>
      </c>
      <c r="H38" s="20">
        <f>+'[1]P2 Presupuesto Aprobado-Ejec '!L39</f>
        <v>0</v>
      </c>
      <c r="I38" s="20">
        <f>+'[1]P2 Presupuesto Aprobado-Ejec '!M39</f>
        <v>0</v>
      </c>
      <c r="J38" s="20">
        <f>+'[1]P2 Presupuesto Aprobado-Ejec '!N39</f>
        <v>0</v>
      </c>
      <c r="K38" s="20">
        <f>+'[1]P2 Presupuesto Aprobado-Ejec '!O39</f>
        <v>0</v>
      </c>
      <c r="L38" s="20">
        <f>+'[1]P2 Presupuesto Aprobado-Ejec '!P39</f>
        <v>0</v>
      </c>
      <c r="M38" s="20">
        <f>+'[1]P2 Presupuesto Aprobado-Ejec '!Q39</f>
        <v>0</v>
      </c>
      <c r="N38" s="20">
        <f>+'[1]P2 Presupuesto Aprobado-Ejec '!R39</f>
        <v>0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'!F54</f>
        <v>0</v>
      </c>
      <c r="C53" s="15">
        <f>+'[1]P2 Presupuesto Aprobado-Ejec '!G54</f>
        <v>22494.68</v>
      </c>
      <c r="D53" s="15">
        <f>+'[1]P2 Presupuesto Aprobado-Ejec '!H54</f>
        <v>349422.5</v>
      </c>
      <c r="E53" s="15">
        <f>+'[1]P2 Presupuesto Aprobado-Ejec '!I54</f>
        <v>647984.02</v>
      </c>
      <c r="F53" s="15">
        <f>+'[1]P2 Presupuesto Aprobado-Ejec '!J54</f>
        <v>33040</v>
      </c>
      <c r="G53" s="15">
        <f>+'[1]P2 Presupuesto Aprobado-Ejec '!K54</f>
        <v>3116368</v>
      </c>
      <c r="H53" s="15">
        <f>+'[1]P2 Presupuesto Aprobado-Ejec '!L54</f>
        <v>26594.55</v>
      </c>
      <c r="I53" s="15">
        <f>+'[1]P2 Presupuesto Aprobado-Ejec '!M54</f>
        <v>0</v>
      </c>
      <c r="J53" s="15">
        <f>+'[1]P2 Presupuesto Aprobado-Ejec '!N54</f>
        <v>0</v>
      </c>
      <c r="K53" s="15">
        <f>+'[1]P2 Presupuesto Aprobado-Ejec '!O54</f>
        <v>0</v>
      </c>
      <c r="L53" s="15">
        <f>+'[1]P2 Presupuesto Aprobado-Ejec '!P54</f>
        <v>0</v>
      </c>
      <c r="M53" s="15">
        <f>+'[1]P2 Presupuesto Aprobado-Ejec '!Q54</f>
        <v>0</v>
      </c>
      <c r="N53" s="19">
        <f t="shared" ref="N53" si="5">+N54+N55+N56+N57+N58+N59+N60+N61+N62</f>
        <v>4195903.75</v>
      </c>
    </row>
    <row r="54" spans="1:14" x14ac:dyDescent="0.25">
      <c r="A54" s="16" t="s">
        <v>63</v>
      </c>
      <c r="B54" s="17">
        <f>+'[1]P2 Presupuesto Aprobado-Ejec '!F55</f>
        <v>0</v>
      </c>
      <c r="C54" s="17">
        <f>+'[1]P2 Presupuesto Aprobado-Ejec '!G55</f>
        <v>0</v>
      </c>
      <c r="D54" s="17">
        <f>+'[1]P2 Presupuesto Aprobado-Ejec '!H55</f>
        <v>0</v>
      </c>
      <c r="E54" s="17">
        <f>+'[1]P2 Presupuesto Aprobado-Ejec '!I55</f>
        <v>414500.02</v>
      </c>
      <c r="F54" s="17">
        <f>+'[1]P2 Presupuesto Aprobado-Ejec '!J55</f>
        <v>0</v>
      </c>
      <c r="G54" s="17">
        <f>+'[1]P2 Presupuesto Aprobado-Ejec '!K55</f>
        <v>1180000</v>
      </c>
      <c r="H54" s="17">
        <f>+'[1]P2 Presupuesto Aprobado-Ejec '!L55</f>
        <v>0</v>
      </c>
      <c r="I54" s="17">
        <f>+'[1]P2 Presupuesto Aprobado-Ejec '!M55</f>
        <v>0</v>
      </c>
      <c r="J54" s="17">
        <f>+'[1]P2 Presupuesto Aprobado-Ejec '!N55</f>
        <v>0</v>
      </c>
      <c r="K54" s="17">
        <f>+'[1]P2 Presupuesto Aprobado-Ejec '!O55</f>
        <v>0</v>
      </c>
      <c r="L54" s="17">
        <f>+'[1]P2 Presupuesto Aprobado-Ejec '!P55</f>
        <v>0</v>
      </c>
      <c r="M54" s="17">
        <f>+'[1]P2 Presupuesto Aprobado-Ejec '!Q55</f>
        <v>0</v>
      </c>
      <c r="N54" s="17">
        <f>+'[1]P2 Presupuesto Aprobado-Ejec '!R55</f>
        <v>1594500.02</v>
      </c>
    </row>
    <row r="55" spans="1:14" x14ac:dyDescent="0.25">
      <c r="A55" s="16" t="s">
        <v>64</v>
      </c>
      <c r="B55" s="17">
        <f>+'[1]P2 Presupuesto Aprobado-Ejec '!F56</f>
        <v>0</v>
      </c>
      <c r="C55" s="17">
        <f>+'[1]P2 Presupuesto Aprobado-Ejec '!G56</f>
        <v>0</v>
      </c>
      <c r="D55" s="17">
        <f>+'[1]P2 Presupuesto Aprobado-Ejec '!H56</f>
        <v>0</v>
      </c>
      <c r="E55" s="17">
        <f>+'[1]P2 Presupuesto Aprobado-Ejec '!I56</f>
        <v>0</v>
      </c>
      <c r="F55" s="17">
        <f>+'[1]P2 Presupuesto Aprobado-Ejec '!J56</f>
        <v>0</v>
      </c>
      <c r="G55" s="17">
        <f>+'[1]P2 Presupuesto Aprobado-Ejec '!K56</f>
        <v>0</v>
      </c>
      <c r="H55" s="17">
        <f>+'[1]P2 Presupuesto Aprobado-Ejec '!L56</f>
        <v>0</v>
      </c>
      <c r="I55" s="17">
        <f>+'[1]P2 Presupuesto Aprobado-Ejec '!M56</f>
        <v>0</v>
      </c>
      <c r="J55" s="17">
        <f>+'[1]P2 Presupuesto Aprobado-Ejec '!N56</f>
        <v>0</v>
      </c>
      <c r="K55" s="17">
        <f>+'[1]P2 Presupuesto Aprobado-Ejec '!O56</f>
        <v>0</v>
      </c>
      <c r="L55" s="17">
        <f>+'[1]P2 Presupuesto Aprobado-Ejec '!P56</f>
        <v>0</v>
      </c>
      <c r="M55" s="17">
        <f>+'[1]P2 Presupuesto Aprobado-Ejec '!Q56</f>
        <v>0</v>
      </c>
      <c r="N55" s="17">
        <f>+'[1]P2 Presupuesto Aprobado-Ejec '!R56</f>
        <v>0</v>
      </c>
    </row>
    <row r="56" spans="1:14" x14ac:dyDescent="0.25">
      <c r="A56" s="16" t="s">
        <v>65</v>
      </c>
      <c r="B56" s="17">
        <f>+'[1]P2 Presupuesto Aprobado-Ejec '!F57</f>
        <v>0</v>
      </c>
      <c r="C56" s="17">
        <f>+'[1]P2 Presupuesto Aprobado-Ejec '!G57</f>
        <v>22494.68</v>
      </c>
      <c r="D56" s="17">
        <f>+'[1]P2 Presupuesto Aprobado-Ejec '!H57</f>
        <v>229062.5</v>
      </c>
      <c r="E56" s="17">
        <f>+'[1]P2 Presupuesto Aprobado-Ejec '!I57</f>
        <v>181484</v>
      </c>
      <c r="F56" s="17">
        <f>+'[1]P2 Presupuesto Aprobado-Ejec '!J57</f>
        <v>33040</v>
      </c>
      <c r="G56" s="17">
        <f>+'[1]P2 Presupuesto Aprobado-Ejec '!K57</f>
        <v>0</v>
      </c>
      <c r="H56" s="17">
        <f>+'[1]P2 Presupuesto Aprobado-Ejec '!L57</f>
        <v>26594.55</v>
      </c>
      <c r="I56" s="17">
        <f>+'[1]P2 Presupuesto Aprobado-Ejec '!M57</f>
        <v>0</v>
      </c>
      <c r="J56" s="17">
        <f>+'[1]P2 Presupuesto Aprobado-Ejec '!N57</f>
        <v>0</v>
      </c>
      <c r="K56" s="17">
        <f>+'[1]P2 Presupuesto Aprobado-Ejec '!O57</f>
        <v>0</v>
      </c>
      <c r="L56" s="17">
        <f>+'[1]P2 Presupuesto Aprobado-Ejec '!P57</f>
        <v>0</v>
      </c>
      <c r="M56" s="17">
        <f>+'[1]P2 Presupuesto Aprobado-Ejec '!Q57</f>
        <v>0</v>
      </c>
      <c r="N56" s="17">
        <f>+'[1]P2 Presupuesto Aprobado-Ejec '!R57</f>
        <v>492675.73</v>
      </c>
    </row>
    <row r="57" spans="1:14" x14ac:dyDescent="0.25">
      <c r="A57" s="16" t="s">
        <v>66</v>
      </c>
      <c r="B57" s="17">
        <f>+'[1]P2 Presupuesto Aprobado-Ejec '!F59</f>
        <v>0</v>
      </c>
      <c r="C57" s="17">
        <f>+'[1]P2 Presupuesto Aprobado-Ejec '!G59</f>
        <v>0</v>
      </c>
      <c r="D57" s="17">
        <f>+'[1]P2 Presupuesto Aprobado-Ejec '!H59</f>
        <v>120360</v>
      </c>
      <c r="E57" s="17">
        <f>+'[1]P2 Presupuesto Aprobado-Ejec '!I59</f>
        <v>52000</v>
      </c>
      <c r="F57" s="17">
        <f>+'[1]P2 Presupuesto Aprobado-Ejec '!J59</f>
        <v>0</v>
      </c>
      <c r="G57" s="17">
        <f>+'[1]P2 Presupuesto Aprobado-Ejec '!K59</f>
        <v>1936368</v>
      </c>
      <c r="H57" s="17">
        <f>+'[1]P2 Presupuesto Aprobado-Ejec '!L59</f>
        <v>0</v>
      </c>
      <c r="I57" s="17">
        <f>+'[1]P2 Presupuesto Aprobado-Ejec '!M59</f>
        <v>0</v>
      </c>
      <c r="J57" s="17">
        <f>+'[1]P2 Presupuesto Aprobado-Ejec '!N59</f>
        <v>0</v>
      </c>
      <c r="K57" s="17">
        <f>+'[1]P2 Presupuesto Aprobado-Ejec '!O59</f>
        <v>0</v>
      </c>
      <c r="L57" s="17">
        <f>+'[1]P2 Presupuesto Aprobado-Ejec '!P59</f>
        <v>0</v>
      </c>
      <c r="M57" s="17">
        <f>+'[1]P2 Presupuesto Aprobado-Ejec '!Q59</f>
        <v>0</v>
      </c>
      <c r="N57" s="17">
        <f>+'[1]P2 Presupuesto Aprobado-Ejec '!R58</f>
        <v>0</v>
      </c>
    </row>
    <row r="58" spans="1:14" x14ac:dyDescent="0.25">
      <c r="A58" s="16" t="s">
        <v>67</v>
      </c>
      <c r="B58" s="17">
        <f>+'[1]P2 Presupuesto Aprobado-Ejec '!F60</f>
        <v>0</v>
      </c>
      <c r="C58" s="17">
        <f>+'[1]P2 Presupuesto Aprobado-Ejec '!G60</f>
        <v>0</v>
      </c>
      <c r="D58" s="17">
        <f>+'[1]P2 Presupuesto Aprobado-Ejec '!H60</f>
        <v>0</v>
      </c>
      <c r="E58" s="17">
        <f>+'[1]P2 Presupuesto Aprobado-Ejec '!I60</f>
        <v>0</v>
      </c>
      <c r="F58" s="17">
        <f>+'[1]P2 Presupuesto Aprobado-Ejec '!J60</f>
        <v>0</v>
      </c>
      <c r="G58" s="17">
        <f>+'[1]P2 Presupuesto Aprobado-Ejec '!K60</f>
        <v>0</v>
      </c>
      <c r="H58" s="17">
        <f>+'[1]P2 Presupuesto Aprobado-Ejec '!L60</f>
        <v>0</v>
      </c>
      <c r="I58" s="17">
        <f>+'[1]P2 Presupuesto Aprobado-Ejec '!M60</f>
        <v>0</v>
      </c>
      <c r="J58" s="17">
        <f>+'[1]P2 Presupuesto Aprobado-Ejec '!N60</f>
        <v>0</v>
      </c>
      <c r="K58" s="17">
        <f>+'[1]P2 Presupuesto Aprobado-Ejec '!O60</f>
        <v>0</v>
      </c>
      <c r="L58" s="17">
        <f>+'[1]P2 Presupuesto Aprobado-Ejec '!P60</f>
        <v>0</v>
      </c>
      <c r="M58" s="17">
        <f>+'[1]P2 Presupuesto Aprobado-Ejec '!Q60</f>
        <v>0</v>
      </c>
      <c r="N58" s="17">
        <f>+'[1]P2 Presupuesto Aprobado-Ejec '!R59</f>
        <v>2108728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'!R60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'!R61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'!R62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'!R63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25819251.41</v>
      </c>
      <c r="C75" s="21">
        <f t="shared" ref="C75:M75" si="6">+C53+C37+C27+C17+C11</f>
        <v>34397767.020000003</v>
      </c>
      <c r="D75" s="21">
        <f t="shared" si="6"/>
        <v>42355316.170000002</v>
      </c>
      <c r="E75" s="21">
        <f t="shared" si="6"/>
        <v>48193531.459999993</v>
      </c>
      <c r="F75" s="21">
        <f t="shared" si="6"/>
        <v>60419441.25</v>
      </c>
      <c r="G75" s="21">
        <f t="shared" si="6"/>
        <v>43965935.5</v>
      </c>
      <c r="H75" s="21">
        <f t="shared" si="6"/>
        <v>44515184.800000004</v>
      </c>
      <c r="I75" s="21">
        <f t="shared" si="6"/>
        <v>0</v>
      </c>
      <c r="J75" s="21">
        <f t="shared" si="6"/>
        <v>0</v>
      </c>
      <c r="K75" s="21">
        <f t="shared" si="6"/>
        <v>0</v>
      </c>
      <c r="L75" s="21">
        <f t="shared" si="6"/>
        <v>0</v>
      </c>
      <c r="M75" s="21">
        <f t="shared" si="6"/>
        <v>0</v>
      </c>
      <c r="N75" s="21">
        <f>+N53+N37+N27+N17+N11</f>
        <v>299666427.61000001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25819251.41</v>
      </c>
      <c r="C84" s="23">
        <f t="shared" ref="C84:M84" si="7">+C75</f>
        <v>34397767.020000003</v>
      </c>
      <c r="D84" s="23">
        <f t="shared" si="7"/>
        <v>42355316.170000002</v>
      </c>
      <c r="E84" s="23">
        <f t="shared" si="7"/>
        <v>48193531.459999993</v>
      </c>
      <c r="F84" s="23">
        <f t="shared" si="7"/>
        <v>60419441.25</v>
      </c>
      <c r="G84" s="23">
        <f t="shared" si="7"/>
        <v>43965935.5</v>
      </c>
      <c r="H84" s="23">
        <f t="shared" si="7"/>
        <v>44515184.800000004</v>
      </c>
      <c r="I84" s="23">
        <f t="shared" si="7"/>
        <v>0</v>
      </c>
      <c r="J84" s="23">
        <f t="shared" si="7"/>
        <v>0</v>
      </c>
      <c r="K84" s="23">
        <f t="shared" si="7"/>
        <v>0</v>
      </c>
      <c r="L84" s="23">
        <f t="shared" si="7"/>
        <v>0</v>
      </c>
      <c r="M84" s="23">
        <f t="shared" si="7"/>
        <v>0</v>
      </c>
      <c r="N84" s="23">
        <f>+N75</f>
        <v>299666427.61000001</v>
      </c>
    </row>
    <row r="85" spans="1:14" x14ac:dyDescent="0.25">
      <c r="N85" s="24"/>
    </row>
    <row r="86" spans="1:14" ht="18.75" x14ac:dyDescent="0.3">
      <c r="E86" s="25"/>
    </row>
    <row r="87" spans="1:14" ht="18.75" x14ac:dyDescent="0.3">
      <c r="E87" s="25"/>
    </row>
    <row r="88" spans="1:14" x14ac:dyDescent="0.25">
      <c r="A88" s="26"/>
      <c r="B88" s="26"/>
    </row>
    <row r="89" spans="1:14" x14ac:dyDescent="0.25">
      <c r="A89" s="26"/>
      <c r="B89" s="17"/>
    </row>
    <row r="90" spans="1:14" x14ac:dyDescent="0.25">
      <c r="A90" s="26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scale="3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2023-08-07T17:09:39Z</cp:lastPrinted>
  <dcterms:created xsi:type="dcterms:W3CDTF">2023-08-07T17:06:48Z</dcterms:created>
  <dcterms:modified xsi:type="dcterms:W3CDTF">2023-08-07T17:09:53Z</dcterms:modified>
</cp:coreProperties>
</file>