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8915" windowHeight="10815"/>
  </bookViews>
  <sheets>
    <sheet name="P1 Presupuesto Aprobado" sheetId="1" r:id="rId1"/>
  </sheets>
  <calcPr calcId="144525"/>
</workbook>
</file>

<file path=xl/calcChain.xml><?xml version="1.0" encoding="utf-8"?>
<calcChain xmlns="http://schemas.openxmlformats.org/spreadsheetml/2006/main">
  <c r="E64" i="1" l="1"/>
  <c r="E54" i="1"/>
  <c r="D54" i="1"/>
  <c r="E39" i="1"/>
  <c r="E38" i="1"/>
  <c r="D38" i="1"/>
  <c r="D76" i="1" s="1"/>
  <c r="D85" i="1" s="1"/>
  <c r="E37" i="1"/>
  <c r="E36" i="1"/>
  <c r="E32" i="1"/>
  <c r="E31" i="1"/>
  <c r="E30" i="1"/>
  <c r="E28" i="1" s="1"/>
  <c r="E29" i="1"/>
  <c r="D28" i="1"/>
  <c r="E24" i="1"/>
  <c r="E18" i="1" s="1"/>
  <c r="E21" i="1"/>
  <c r="E19" i="1"/>
  <c r="D18" i="1"/>
  <c r="E16" i="1"/>
  <c r="E15" i="1"/>
  <c r="E14" i="1"/>
  <c r="E12" i="1"/>
  <c r="D12" i="1"/>
  <c r="E76" i="1" l="1"/>
  <c r="E85" i="1" s="1"/>
</calcChain>
</file>

<file path=xl/sharedStrings.xml><?xml version="1.0" encoding="utf-8"?>
<sst xmlns="http://schemas.openxmlformats.org/spreadsheetml/2006/main" count="87" uniqueCount="87">
  <si>
    <t>SERVICIO NACIONAL DE SALUD</t>
  </si>
  <si>
    <t>HOSPITAL TRAUMATOLOGICO Y QUIRURGICO PROFESOR JUAN BOSCH</t>
  </si>
  <si>
    <t>Año 2024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</si>
  <si>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</si>
  <si>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</si>
  <si>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</si>
  <si>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</si>
  <si>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</si>
  <si>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</si>
  <si>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</si>
  <si>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</si>
  <si>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</si>
  <si>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</si>
  <si>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</si>
  <si>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</si>
  <si>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</si>
  <si>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</si>
  <si>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</si>
  <si>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</si>
  <si>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</si>
  <si>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</si>
  <si>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</si>
  <si>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</si>
  <si>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</si>
  <si>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</si>
  <si>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</si>
  <si>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</si>
  <si>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</si>
  <si>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</si>
  <si>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</si>
  <si>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</si>
  <si>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</si>
  <si>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</si>
  <si>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</si>
  <si>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</si>
  <si>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</si>
  <si>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</si>
  <si>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</si>
  <si>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</si>
  <si>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</si>
  <si>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</si>
  <si>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</si>
  <si>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</si>
  <si>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</si>
  <si>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</si>
  <si>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</si>
  <si>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</si>
  <si>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</si>
  <si>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</si>
  <si>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</si>
  <si>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</si>
  <si>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</si>
  <si>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</si>
  <si>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</si>
  <si>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</si>
  <si>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</si>
  <si>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</si>
  <si>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</si>
  <si>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</si>
  <si>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</si>
  <si>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</si>
  <si>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</si>
  <si>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</si>
  <si>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</si>
  <si>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</si>
  <si>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</si>
  <si>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</si>
  <si>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</si>
  <si>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</si>
  <si>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</si>
  <si>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</si>
  <si>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</si>
  <si>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</si>
  <si>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</si>
  <si>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</si>
  <si>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</si>
  <si>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</si>
  <si>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</si>
  <si>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</si>
  <si>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</si>
  <si>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</si>
  <si>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</si>
  <si>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</si>
  <si>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 (SIGEF)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</si>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</sst>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-* #.##0.0\ _€_-;\-* #.##0.0\ _€_-;_-* &quot;-&quot;?\ _€_-;_-@_-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4" fillId="0" borderId="0" xfId="0" applyFont="1" applyAlignment="1">
      <alignment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2" borderId="0" xfId="0" applyFill="1"/>
    <xf numFmtId="0" fontId="2" fillId="3" borderId="2" xfId="0" applyFont="1" applyFill="1" applyBorder="1" applyAlignment="1">
      <alignment horizontal="left" vertical="center"/>
    </xf>
    <xf numFmtId="43" fontId="2" fillId="3" borderId="2" xfId="1" applyFont="1" applyFill="1" applyBorder="1" applyAlignment="1">
      <alignment horizontal="center" vertical="center" wrapText="1"/>
    </xf>
    <xf numFmtId="4" fontId="2" fillId="3" borderId="2" xfId="1" applyNumberFormat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 wrapText="1"/>
    </xf>
    <xf numFmtId="4" fontId="2" fillId="3" borderId="3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4" fontId="3" fillId="0" borderId="4" xfId="0" applyNumberFormat="1" applyFont="1" applyBorder="1"/>
    <xf numFmtId="0" fontId="3" fillId="4" borderId="0" xfId="0" applyFont="1" applyFill="1" applyAlignment="1">
      <alignment horizontal="left" indent="1"/>
    </xf>
    <xf numFmtId="43" fontId="3" fillId="4" borderId="0" xfId="0" applyNumberFormat="1" applyFont="1" applyFill="1"/>
    <xf numFmtId="165" fontId="0" fillId="2" borderId="0" xfId="0" applyNumberFormat="1" applyFill="1"/>
    <xf numFmtId="0" fontId="0" fillId="0" borderId="0" xfId="0" applyAlignment="1">
      <alignment horizontal="left" indent="2"/>
    </xf>
    <xf numFmtId="43" fontId="0" fillId="0" borderId="0" xfId="0" applyNumberFormat="1"/>
    <xf numFmtId="4" fontId="0" fillId="2" borderId="0" xfId="0" applyNumberFormat="1" applyFill="1"/>
    <xf numFmtId="43" fontId="0" fillId="0" borderId="0" xfId="0" applyNumberFormat="1" applyAlignment="1">
      <alignment vertical="center" wrapText="1"/>
    </xf>
    <xf numFmtId="4" fontId="0" fillId="0" borderId="0" xfId="0" applyNumberFormat="1"/>
    <xf numFmtId="164" fontId="3" fillId="4" borderId="0" xfId="0" applyNumberFormat="1" applyFont="1" applyFill="1"/>
    <xf numFmtId="43" fontId="3" fillId="4" borderId="0" xfId="0" applyNumberFormat="1" applyFont="1" applyFill="1" applyAlignment="1">
      <alignment vertical="center" wrapText="1"/>
    </xf>
    <xf numFmtId="166" fontId="3" fillId="4" borderId="0" xfId="0" applyNumberFormat="1" applyFont="1" applyFill="1" applyAlignment="1">
      <alignment vertical="center" wrapText="1"/>
    </xf>
    <xf numFmtId="164" fontId="0" fillId="0" borderId="0" xfId="0" applyNumberFormat="1"/>
    <xf numFmtId="4" fontId="0" fillId="4" borderId="0" xfId="0" applyNumberFormat="1" applyFill="1"/>
    <xf numFmtId="43" fontId="3" fillId="0" borderId="0" xfId="0" applyNumberFormat="1" applyFont="1" applyAlignment="1">
      <alignment vertical="center" wrapText="1"/>
    </xf>
    <xf numFmtId="43" fontId="3" fillId="0" borderId="4" xfId="0" applyNumberFormat="1" applyFont="1" applyBorder="1"/>
    <xf numFmtId="43" fontId="0" fillId="4" borderId="0" xfId="0" applyNumberFormat="1" applyFill="1"/>
    <xf numFmtId="0" fontId="2" fillId="3" borderId="5" xfId="0" applyFont="1" applyFill="1" applyBorder="1" applyAlignment="1">
      <alignment vertical="center"/>
    </xf>
    <xf numFmtId="43" fontId="3" fillId="3" borderId="5" xfId="0" applyNumberFormat="1" applyFont="1" applyFill="1" applyBorder="1"/>
    <xf numFmtId="43" fontId="0" fillId="0" borderId="0" xfId="1" applyFont="1"/>
    <xf numFmtId="9" fontId="0" fillId="0" borderId="0" xfId="2" applyFont="1"/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781052</xdr:colOff>
      <xdr:row>2</xdr:row>
      <xdr:rowOff>142875</xdr:rowOff>
    </xdr:from>
    <xdr:to>
      <xdr:col>5</xdr:col>
      <xdr:colOff>28576</xdr:colOff>
      <xdr:row>5</xdr:row>
      <xdr:rowOff>9525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9363077" y="523875"/>
          <a:ext cx="15335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3</xdr:col>
      <xdr:colOff>695325</xdr:colOff>
      <xdr:row>2</xdr:row>
      <xdr:rowOff>133350</xdr:rowOff>
    </xdr:from>
    <xdr:to>
      <xdr:col>5</xdr:col>
      <xdr:colOff>38100</xdr:colOff>
      <xdr:row>5</xdr:row>
      <xdr:rowOff>19050</xdr:rowOff>
    </xdr:to>
    <xdr:pic>
      <xdr:nvPicPr>
        <xdr:cNvPr id="3" name="2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514350"/>
          <a:ext cx="16287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123825</xdr:rowOff>
    </xdr:from>
    <xdr:to>
      <xdr:col>2</xdr:col>
      <xdr:colOff>1485900</xdr:colOff>
      <xdr:row>5</xdr:row>
      <xdr:rowOff>133350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4325"/>
          <a:ext cx="11811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3"/>
  <sheetViews>
    <sheetView showGridLines="0" tabSelected="1" topLeftCell="B67" workbookViewId="0">
      <selection activeCell="F13" sqref="F13"/>
    </sheetView>
  </sheetViews>
  <sheetFormatPr baseColWidth="10" defaultColWidth="11.42578125" defaultRowHeight="15" x14ac:dyDescent="0.25"/>
  <cols>
    <col min="2" max="2" width="4.7109375" customWidth="1"/>
    <col min="3" max="3" width="105.85546875" customWidth="1"/>
    <col min="4" max="4" width="17.5703125" customWidth="1"/>
    <col min="5" max="5" width="16.7109375" style="36" customWidth="1"/>
    <col min="6" max="6" width="18.140625" customWidth="1"/>
  </cols>
  <sheetData>
    <row r="3" spans="2:16" ht="28.5" customHeight="1" x14ac:dyDescent="0.25">
      <c r="C3" s="1" t="s">
        <v>0</v>
      </c>
      <c r="D3" s="2"/>
      <c r="E3" s="2"/>
      <c r="F3" s="3"/>
      <c r="G3" s="4"/>
      <c r="H3" s="4"/>
      <c r="I3" s="4"/>
      <c r="J3" s="4"/>
      <c r="K3" s="4"/>
      <c r="L3" s="4"/>
      <c r="M3" s="4"/>
      <c r="N3" s="4"/>
      <c r="O3" s="4"/>
      <c r="P3" s="4"/>
    </row>
    <row r="4" spans="2:16" ht="21" customHeight="1" x14ac:dyDescent="0.25">
      <c r="C4" s="5" t="s">
        <v>1</v>
      </c>
      <c r="D4" s="6"/>
      <c r="E4" s="6"/>
      <c r="F4" s="7"/>
      <c r="G4" s="8"/>
      <c r="H4" s="8"/>
      <c r="I4" s="8"/>
      <c r="J4" s="8"/>
      <c r="K4" s="8"/>
      <c r="L4" s="8"/>
      <c r="M4" s="8"/>
      <c r="N4" s="8"/>
      <c r="O4" s="8"/>
      <c r="P4" s="8"/>
    </row>
    <row r="5" spans="2:16" ht="15.75" x14ac:dyDescent="0.25">
      <c r="C5" s="9" t="s">
        <v>2</v>
      </c>
      <c r="D5" s="10"/>
      <c r="E5" s="10"/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2:16" ht="15.75" customHeight="1" x14ac:dyDescent="0.25">
      <c r="C6" s="13" t="s">
        <v>3</v>
      </c>
      <c r="D6" s="14"/>
      <c r="E6" s="14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6" ht="15.75" customHeight="1" x14ac:dyDescent="0.25">
      <c r="B7" s="17"/>
      <c r="C7" s="13" t="s">
        <v>4</v>
      </c>
      <c r="D7" s="14"/>
      <c r="E7" s="14"/>
      <c r="F7" s="17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2:16" x14ac:dyDescent="0.25">
      <c r="C8" s="18"/>
      <c r="D8" s="19"/>
      <c r="E8" s="19"/>
      <c r="F8" s="20"/>
    </row>
    <row r="9" spans="2:16" ht="15" customHeight="1" x14ac:dyDescent="0.25">
      <c r="C9" s="21" t="s">
        <v>5</v>
      </c>
      <c r="D9" s="22" t="s">
        <v>6</v>
      </c>
      <c r="E9" s="23" t="s">
        <v>7</v>
      </c>
      <c r="F9" s="20"/>
    </row>
    <row r="10" spans="2:16" x14ac:dyDescent="0.25">
      <c r="C10" s="21"/>
      <c r="D10" s="24"/>
      <c r="E10" s="25"/>
      <c r="F10" s="20"/>
    </row>
    <row r="11" spans="2:16" x14ac:dyDescent="0.25">
      <c r="C11" s="26" t="s">
        <v>8</v>
      </c>
      <c r="D11" s="27"/>
      <c r="E11" s="28"/>
      <c r="F11" s="20"/>
    </row>
    <row r="12" spans="2:16" ht="28.5" customHeight="1" x14ac:dyDescent="0.25">
      <c r="C12" s="29" t="s">
        <v>9</v>
      </c>
      <c r="D12" s="30">
        <f>+D13+D14+D15+D16+D17</f>
        <v>452842861</v>
      </c>
      <c r="E12" s="30">
        <f>+E13+E14+E15+E16+E17</f>
        <v>452842861</v>
      </c>
      <c r="F12" s="31"/>
    </row>
    <row r="13" spans="2:16" ht="21" customHeight="1" x14ac:dyDescent="0.25">
      <c r="C13" s="32" t="s">
        <v>10</v>
      </c>
      <c r="D13" s="33">
        <v>373029809</v>
      </c>
      <c r="E13" s="33">
        <v>373029809</v>
      </c>
      <c r="F13" s="34"/>
    </row>
    <row r="14" spans="2:16" x14ac:dyDescent="0.25">
      <c r="C14" s="32" t="s">
        <v>11</v>
      </c>
      <c r="D14" s="33">
        <v>20510600</v>
      </c>
      <c r="E14" s="33">
        <f>+D14</f>
        <v>20510600</v>
      </c>
      <c r="F14" s="20"/>
    </row>
    <row r="15" spans="2:16" ht="15.75" customHeight="1" x14ac:dyDescent="0.25">
      <c r="C15" s="32" t="s">
        <v>12</v>
      </c>
      <c r="D15" s="33">
        <v>0</v>
      </c>
      <c r="E15" s="33">
        <f t="shared" ref="E15:E39" si="0">+D15</f>
        <v>0</v>
      </c>
      <c r="F15" s="20"/>
    </row>
    <row r="16" spans="2:16" x14ac:dyDescent="0.25">
      <c r="C16" s="32" t="s">
        <v>13</v>
      </c>
      <c r="D16" s="33">
        <v>0</v>
      </c>
      <c r="E16" s="33">
        <f t="shared" si="0"/>
        <v>0</v>
      </c>
      <c r="F16" s="20"/>
    </row>
    <row r="17" spans="3:6" x14ac:dyDescent="0.25">
      <c r="C17" s="32" t="s">
        <v>14</v>
      </c>
      <c r="D17" s="33">
        <v>59302452</v>
      </c>
      <c r="E17" s="33">
        <v>59302452</v>
      </c>
      <c r="F17" s="20"/>
    </row>
    <row r="18" spans="3:6" ht="15" customHeight="1" x14ac:dyDescent="0.25">
      <c r="C18" s="29" t="s">
        <v>15</v>
      </c>
      <c r="D18" s="30">
        <f>+D19+D20+D21+D22+D23+D24+D25+D26+D27</f>
        <v>40412600</v>
      </c>
      <c r="E18" s="30">
        <f>+E19+E20+E21+E22+E23+E24+E25+E26+E27</f>
        <v>45912600</v>
      </c>
      <c r="F18" s="20"/>
    </row>
    <row r="19" spans="3:6" x14ac:dyDescent="0.25">
      <c r="C19" s="32" t="s">
        <v>16</v>
      </c>
      <c r="D19" s="35">
        <v>3220000</v>
      </c>
      <c r="E19" s="33">
        <f t="shared" si="0"/>
        <v>3220000</v>
      </c>
    </row>
    <row r="20" spans="3:6" x14ac:dyDescent="0.25">
      <c r="C20" s="32" t="s">
        <v>17</v>
      </c>
      <c r="D20" s="35">
        <v>3450000</v>
      </c>
      <c r="E20" s="33">
        <v>2950000</v>
      </c>
    </row>
    <row r="21" spans="3:6" x14ac:dyDescent="0.25">
      <c r="C21" s="32" t="s">
        <v>18</v>
      </c>
      <c r="D21" s="35">
        <v>500000</v>
      </c>
      <c r="E21" s="33">
        <f t="shared" si="0"/>
        <v>500000</v>
      </c>
    </row>
    <row r="22" spans="3:6" x14ac:dyDescent="0.25">
      <c r="C22" s="32" t="s">
        <v>19</v>
      </c>
      <c r="D22" s="35">
        <v>600000</v>
      </c>
      <c r="E22" s="33">
        <v>600000</v>
      </c>
    </row>
    <row r="23" spans="3:6" x14ac:dyDescent="0.25">
      <c r="C23" s="32" t="s">
        <v>20</v>
      </c>
      <c r="D23" s="35">
        <v>5497600</v>
      </c>
      <c r="E23" s="33">
        <v>6497600</v>
      </c>
    </row>
    <row r="24" spans="3:6" x14ac:dyDescent="0.25">
      <c r="C24" s="32" t="s">
        <v>21</v>
      </c>
      <c r="D24" s="35">
        <v>700000</v>
      </c>
      <c r="E24" s="36">
        <f t="shared" si="0"/>
        <v>700000</v>
      </c>
    </row>
    <row r="25" spans="3:6" x14ac:dyDescent="0.25">
      <c r="C25" s="32" t="s">
        <v>22</v>
      </c>
      <c r="D25" s="35">
        <v>13900000</v>
      </c>
      <c r="E25" s="36">
        <v>17900000</v>
      </c>
    </row>
    <row r="26" spans="3:6" x14ac:dyDescent="0.25">
      <c r="C26" s="32" t="s">
        <v>23</v>
      </c>
      <c r="D26" s="35">
        <v>11345000</v>
      </c>
      <c r="E26" s="36">
        <v>11345000</v>
      </c>
    </row>
    <row r="27" spans="3:6" x14ac:dyDescent="0.25">
      <c r="C27" s="32" t="s">
        <v>24</v>
      </c>
      <c r="D27" s="35">
        <v>1200000</v>
      </c>
      <c r="E27" s="36">
        <v>2200000</v>
      </c>
    </row>
    <row r="28" spans="3:6" x14ac:dyDescent="0.25">
      <c r="C28" s="29" t="s">
        <v>25</v>
      </c>
      <c r="D28" s="30">
        <f t="shared" ref="D28:E28" si="1">+D29+D30+D31+D32+D33+D34+D35+D36+D37</f>
        <v>199194484</v>
      </c>
      <c r="E28" s="37">
        <f t="shared" si="1"/>
        <v>180395484</v>
      </c>
    </row>
    <row r="29" spans="3:6" x14ac:dyDescent="0.25">
      <c r="C29" s="32" t="s">
        <v>26</v>
      </c>
      <c r="D29" s="35">
        <v>20500000</v>
      </c>
      <c r="E29" s="36">
        <f t="shared" si="0"/>
        <v>20500000</v>
      </c>
    </row>
    <row r="30" spans="3:6" x14ac:dyDescent="0.25">
      <c r="C30" s="32" t="s">
        <v>27</v>
      </c>
      <c r="D30" s="35">
        <v>2050000</v>
      </c>
      <c r="E30" s="36">
        <f t="shared" si="0"/>
        <v>2050000</v>
      </c>
    </row>
    <row r="31" spans="3:6" x14ac:dyDescent="0.25">
      <c r="C31" s="32" t="s">
        <v>28</v>
      </c>
      <c r="D31" s="35">
        <v>4850000</v>
      </c>
      <c r="E31" s="36">
        <f t="shared" si="0"/>
        <v>4850000</v>
      </c>
    </row>
    <row r="32" spans="3:6" x14ac:dyDescent="0.25">
      <c r="C32" s="32" t="s">
        <v>29</v>
      </c>
      <c r="D32" s="35">
        <v>40000000</v>
      </c>
      <c r="E32" s="36">
        <f t="shared" si="0"/>
        <v>40000000</v>
      </c>
    </row>
    <row r="33" spans="3:5" x14ac:dyDescent="0.25">
      <c r="C33" s="32" t="s">
        <v>30</v>
      </c>
      <c r="D33" s="35">
        <v>6000000</v>
      </c>
      <c r="E33" s="36">
        <v>3000000</v>
      </c>
    </row>
    <row r="34" spans="3:5" x14ac:dyDescent="0.25">
      <c r="C34" s="32" t="s">
        <v>31</v>
      </c>
      <c r="D34" s="35">
        <v>4370000</v>
      </c>
      <c r="E34" s="36">
        <v>3370000</v>
      </c>
    </row>
    <row r="35" spans="3:5" x14ac:dyDescent="0.25">
      <c r="C35" s="32" t="s">
        <v>32</v>
      </c>
      <c r="D35" s="35">
        <v>58480000</v>
      </c>
      <c r="E35" s="36">
        <v>43681000</v>
      </c>
    </row>
    <row r="36" spans="3:5" x14ac:dyDescent="0.25">
      <c r="C36" s="32" t="s">
        <v>33</v>
      </c>
      <c r="D36" s="35">
        <v>0</v>
      </c>
      <c r="E36" s="36">
        <f t="shared" si="0"/>
        <v>0</v>
      </c>
    </row>
    <row r="37" spans="3:5" x14ac:dyDescent="0.25">
      <c r="C37" s="32" t="s">
        <v>34</v>
      </c>
      <c r="D37" s="35">
        <v>62944484</v>
      </c>
      <c r="E37" s="36">
        <f t="shared" si="0"/>
        <v>62944484</v>
      </c>
    </row>
    <row r="38" spans="3:5" x14ac:dyDescent="0.25">
      <c r="C38" s="29" t="s">
        <v>35</v>
      </c>
      <c r="D38" s="38">
        <f>+D39+D40+D41+D42+D43+D44+D45+D46</f>
        <v>500000</v>
      </c>
      <c r="E38" s="39">
        <f>+E39+E40+E41+E42+E43+E44+E45+E46</f>
        <v>500000</v>
      </c>
    </row>
    <row r="39" spans="3:5" x14ac:dyDescent="0.25">
      <c r="C39" s="32" t="s">
        <v>36</v>
      </c>
      <c r="D39" s="35">
        <v>500000</v>
      </c>
      <c r="E39" s="36">
        <f t="shared" si="0"/>
        <v>500000</v>
      </c>
    </row>
    <row r="40" spans="3:5" x14ac:dyDescent="0.25">
      <c r="C40" s="32" t="s">
        <v>37</v>
      </c>
      <c r="D40" s="33"/>
    </row>
    <row r="41" spans="3:5" x14ac:dyDescent="0.25">
      <c r="C41" s="32" t="s">
        <v>38</v>
      </c>
      <c r="D41" s="40"/>
    </row>
    <row r="42" spans="3:5" x14ac:dyDescent="0.25">
      <c r="C42" s="32" t="s">
        <v>39</v>
      </c>
      <c r="D42" s="40"/>
    </row>
    <row r="43" spans="3:5" x14ac:dyDescent="0.25">
      <c r="C43" s="32" t="s">
        <v>40</v>
      </c>
      <c r="D43" s="40"/>
    </row>
    <row r="44" spans="3:5" x14ac:dyDescent="0.25">
      <c r="C44" s="32" t="s">
        <v>41</v>
      </c>
      <c r="D44" s="40"/>
    </row>
    <row r="45" spans="3:5" x14ac:dyDescent="0.25">
      <c r="C45" s="32" t="s">
        <v>42</v>
      </c>
      <c r="D45" s="40"/>
    </row>
    <row r="46" spans="3:5" x14ac:dyDescent="0.25">
      <c r="C46" s="32" t="s">
        <v>43</v>
      </c>
      <c r="D46" s="40"/>
    </row>
    <row r="47" spans="3:5" x14ac:dyDescent="0.25">
      <c r="C47" s="29" t="s">
        <v>44</v>
      </c>
      <c r="D47" s="37"/>
      <c r="E47" s="41"/>
    </row>
    <row r="48" spans="3:5" x14ac:dyDescent="0.25">
      <c r="C48" s="32" t="s">
        <v>45</v>
      </c>
      <c r="D48" s="40"/>
    </row>
    <row r="49" spans="3:5" x14ac:dyDescent="0.25">
      <c r="C49" s="32" t="s">
        <v>46</v>
      </c>
      <c r="D49" s="40"/>
    </row>
    <row r="50" spans="3:5" x14ac:dyDescent="0.25">
      <c r="C50" s="32" t="s">
        <v>47</v>
      </c>
      <c r="D50" s="40"/>
    </row>
    <row r="51" spans="3:5" x14ac:dyDescent="0.25">
      <c r="C51" s="32" t="s">
        <v>48</v>
      </c>
      <c r="D51" s="40"/>
    </row>
    <row r="52" spans="3:5" x14ac:dyDescent="0.25">
      <c r="C52" s="32" t="s">
        <v>49</v>
      </c>
      <c r="D52" s="40"/>
    </row>
    <row r="53" spans="3:5" x14ac:dyDescent="0.25">
      <c r="C53" s="32" t="s">
        <v>50</v>
      </c>
      <c r="D53" s="40"/>
    </row>
    <row r="54" spans="3:5" x14ac:dyDescent="0.25">
      <c r="C54" s="29" t="s">
        <v>51</v>
      </c>
      <c r="D54" s="30">
        <f>+D55+D56+D57+D58+D59+D60+D61+D62+D63</f>
        <v>36747916</v>
      </c>
      <c r="E54" s="30">
        <f t="shared" ref="E54" si="2">+E55+E56+E57+E58+E59+E60+E61+E62+E63</f>
        <v>49046916</v>
      </c>
    </row>
    <row r="55" spans="3:5" x14ac:dyDescent="0.25">
      <c r="C55" s="32" t="s">
        <v>52</v>
      </c>
      <c r="D55" s="35">
        <v>3850000</v>
      </c>
      <c r="E55" s="35">
        <v>3850000</v>
      </c>
    </row>
    <row r="56" spans="3:5" x14ac:dyDescent="0.25">
      <c r="C56" s="32" t="s">
        <v>53</v>
      </c>
      <c r="D56" s="35">
        <v>797916</v>
      </c>
      <c r="E56" s="35">
        <v>797916</v>
      </c>
    </row>
    <row r="57" spans="3:5" x14ac:dyDescent="0.25">
      <c r="C57" s="32" t="s">
        <v>54</v>
      </c>
      <c r="D57" s="35">
        <v>20200000</v>
      </c>
      <c r="E57" s="35">
        <v>20200000</v>
      </c>
    </row>
    <row r="58" spans="3:5" x14ac:dyDescent="0.25">
      <c r="C58" s="32" t="s">
        <v>55</v>
      </c>
      <c r="D58" s="35">
        <v>5000000</v>
      </c>
      <c r="E58" s="35">
        <v>5000000</v>
      </c>
    </row>
    <row r="59" spans="3:5" x14ac:dyDescent="0.25">
      <c r="C59" s="32" t="s">
        <v>56</v>
      </c>
      <c r="D59" s="35">
        <v>4900000</v>
      </c>
      <c r="E59" s="35">
        <v>17199000</v>
      </c>
    </row>
    <row r="60" spans="3:5" x14ac:dyDescent="0.25">
      <c r="C60" s="32" t="s">
        <v>57</v>
      </c>
      <c r="D60" s="35">
        <v>1000000</v>
      </c>
      <c r="E60" s="35">
        <v>1000000</v>
      </c>
    </row>
    <row r="61" spans="3:5" x14ac:dyDescent="0.25">
      <c r="C61" s="32" t="s">
        <v>58</v>
      </c>
      <c r="D61" s="35">
        <v>0</v>
      </c>
      <c r="E61" s="35">
        <v>0</v>
      </c>
    </row>
    <row r="62" spans="3:5" x14ac:dyDescent="0.25">
      <c r="C62" s="32" t="s">
        <v>59</v>
      </c>
      <c r="D62" s="35">
        <v>1000000</v>
      </c>
      <c r="E62" s="35">
        <v>1000000</v>
      </c>
    </row>
    <row r="63" spans="3:5" x14ac:dyDescent="0.25">
      <c r="C63" s="32" t="s">
        <v>60</v>
      </c>
      <c r="D63" s="42">
        <v>0</v>
      </c>
      <c r="E63" s="42">
        <v>0</v>
      </c>
    </row>
    <row r="64" spans="3:5" x14ac:dyDescent="0.25">
      <c r="C64" s="29" t="s">
        <v>61</v>
      </c>
      <c r="D64" s="37"/>
      <c r="E64" s="41">
        <f>+E65+E66+E67+E68</f>
        <v>1000000</v>
      </c>
    </row>
    <row r="65" spans="3:5" x14ac:dyDescent="0.25">
      <c r="C65" s="32" t="s">
        <v>62</v>
      </c>
      <c r="D65" s="40"/>
    </row>
    <row r="66" spans="3:5" x14ac:dyDescent="0.25">
      <c r="C66" s="32" t="s">
        <v>63</v>
      </c>
      <c r="D66" s="40"/>
      <c r="E66" s="36">
        <v>1000000</v>
      </c>
    </row>
    <row r="67" spans="3:5" x14ac:dyDescent="0.25">
      <c r="C67" s="32" t="s">
        <v>64</v>
      </c>
      <c r="D67" s="40"/>
    </row>
    <row r="68" spans="3:5" x14ac:dyDescent="0.25">
      <c r="C68" s="32" t="s">
        <v>65</v>
      </c>
      <c r="D68" s="40"/>
    </row>
    <row r="69" spans="3:5" x14ac:dyDescent="0.25">
      <c r="C69" s="29" t="s">
        <v>66</v>
      </c>
      <c r="D69" s="37"/>
      <c r="E69" s="41"/>
    </row>
    <row r="70" spans="3:5" x14ac:dyDescent="0.25">
      <c r="C70" s="32" t="s">
        <v>67</v>
      </c>
      <c r="D70" s="40"/>
    </row>
    <row r="71" spans="3:5" x14ac:dyDescent="0.25">
      <c r="C71" s="32" t="s">
        <v>68</v>
      </c>
      <c r="D71" s="40"/>
    </row>
    <row r="72" spans="3:5" x14ac:dyDescent="0.25">
      <c r="C72" s="29" t="s">
        <v>69</v>
      </c>
      <c r="D72" s="37"/>
      <c r="E72" s="41"/>
    </row>
    <row r="73" spans="3:5" x14ac:dyDescent="0.25">
      <c r="C73" s="32" t="s">
        <v>70</v>
      </c>
      <c r="D73" s="40"/>
    </row>
    <row r="74" spans="3:5" x14ac:dyDescent="0.25">
      <c r="C74" s="32" t="s">
        <v>71</v>
      </c>
      <c r="D74" s="40"/>
    </row>
    <row r="75" spans="3:5" x14ac:dyDescent="0.25">
      <c r="C75" s="32" t="s">
        <v>72</v>
      </c>
      <c r="D75" s="40"/>
    </row>
    <row r="76" spans="3:5" x14ac:dyDescent="0.25">
      <c r="C76" s="26" t="s">
        <v>73</v>
      </c>
      <c r="D76" s="43">
        <f>+D38+D28+D18+D12+D54</f>
        <v>729697861</v>
      </c>
      <c r="E76" s="43">
        <f>+E38+E28+E18+E12+E54+E64</f>
        <v>729697861</v>
      </c>
    </row>
    <row r="77" spans="3:5" x14ac:dyDescent="0.25">
      <c r="C77" s="29" t="s">
        <v>74</v>
      </c>
      <c r="D77" s="37"/>
      <c r="E77" s="44"/>
    </row>
    <row r="78" spans="3:5" x14ac:dyDescent="0.25">
      <c r="C78" s="32" t="s">
        <v>75</v>
      </c>
      <c r="D78" s="40"/>
      <c r="E78" s="33"/>
    </row>
    <row r="79" spans="3:5" x14ac:dyDescent="0.25">
      <c r="C79" s="32" t="s">
        <v>76</v>
      </c>
      <c r="D79" s="40"/>
      <c r="E79" s="33"/>
    </row>
    <row r="80" spans="3:5" x14ac:dyDescent="0.25">
      <c r="C80" s="29" t="s">
        <v>77</v>
      </c>
      <c r="D80" s="37"/>
      <c r="E80" s="44"/>
    </row>
    <row r="81" spans="3:6" x14ac:dyDescent="0.25">
      <c r="C81" s="32" t="s">
        <v>78</v>
      </c>
      <c r="D81" s="40"/>
      <c r="E81" s="33"/>
    </row>
    <row r="82" spans="3:6" x14ac:dyDescent="0.25">
      <c r="C82" s="32" t="s">
        <v>79</v>
      </c>
      <c r="D82" s="40"/>
      <c r="E82" s="33"/>
    </row>
    <row r="83" spans="3:6" x14ac:dyDescent="0.25">
      <c r="C83" s="29" t="s">
        <v>80</v>
      </c>
      <c r="D83" s="37"/>
      <c r="E83" s="44"/>
    </row>
    <row r="84" spans="3:6" x14ac:dyDescent="0.25">
      <c r="C84" s="32" t="s">
        <v>81</v>
      </c>
      <c r="D84" s="40"/>
      <c r="E84" s="33"/>
    </row>
    <row r="85" spans="3:6" x14ac:dyDescent="0.25">
      <c r="C85" s="45" t="s">
        <v>82</v>
      </c>
      <c r="D85" s="46">
        <f>+D76</f>
        <v>729697861</v>
      </c>
      <c r="E85" s="46">
        <f>+E76</f>
        <v>729697861</v>
      </c>
      <c r="F85" s="40"/>
    </row>
    <row r="86" spans="3:6" x14ac:dyDescent="0.25">
      <c r="C86" s="32" t="s">
        <v>83</v>
      </c>
      <c r="D86" s="33"/>
      <c r="F86" s="47"/>
    </row>
    <row r="87" spans="3:6" ht="26.25" customHeight="1" x14ac:dyDescent="0.25"/>
    <row r="88" spans="3:6" ht="33.75" customHeight="1" x14ac:dyDescent="0.25"/>
    <row r="89" spans="3:6" x14ac:dyDescent="0.25">
      <c r="F89" s="47"/>
    </row>
    <row r="90" spans="3:6" ht="15.75" thickBot="1" x14ac:dyDescent="0.3">
      <c r="F90" s="48"/>
    </row>
    <row r="91" spans="3:6" ht="15.75" thickBot="1" x14ac:dyDescent="0.3">
      <c r="C91" s="49" t="s">
        <v>84</v>
      </c>
    </row>
    <row r="92" spans="3:6" ht="30.75" thickBot="1" x14ac:dyDescent="0.3">
      <c r="C92" s="50" t="s">
        <v>85</v>
      </c>
    </row>
    <row r="93" spans="3:6" ht="45.75" thickBot="1" x14ac:dyDescent="0.3">
      <c r="C93" s="51" t="s">
        <v>86</v>
      </c>
    </row>
  </sheetData>
  <mergeCells count="8">
    <mergeCell ref="C3:E3"/>
    <mergeCell ref="C4:E4"/>
    <mergeCell ref="C5:E5"/>
    <mergeCell ref="C6:E6"/>
    <mergeCell ref="C7:E7"/>
    <mergeCell ref="C9:C10"/>
    <mergeCell ref="D9:D10"/>
    <mergeCell ref="E9:E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WILCLAIRI ABREU EDUARDO</dc:creator>
  <cp:lastModifiedBy>WILCLAIRI ABREU EDUARDO</cp:lastModifiedBy>
  <dcterms:created xsi:type="dcterms:W3CDTF">2024-08-06T17:02:26Z</dcterms:created>
  <dcterms:modified xsi:type="dcterms:W3CDTF">2024-08-06T17:03:44Z</dcterms:modified>
</cp:coreProperties>
</file>