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595" windowHeight="8910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38" i="1"/>
  <c r="D38" i="1" l="1"/>
  <c r="D54" i="1"/>
  <c r="E54" i="1" l="1"/>
  <c r="E37" i="1"/>
  <c r="E36" i="1"/>
  <c r="E32" i="1"/>
  <c r="E31" i="1"/>
  <c r="E30" i="1"/>
  <c r="E29" i="1"/>
  <c r="D28" i="1"/>
  <c r="E24" i="1"/>
  <c r="E19" i="1"/>
  <c r="D18" i="1"/>
  <c r="D12" i="1"/>
  <c r="E15" i="1"/>
  <c r="E16" i="1"/>
  <c r="D76" i="1" l="1"/>
  <c r="E28" i="1"/>
  <c r="D85" i="1"/>
  <c r="E18" i="1"/>
  <c r="E12" i="1"/>
  <c r="E76" i="1" l="1"/>
  <c r="E85" i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<sst xmlns="http://schemas.openxmlformats.org/spreadsheetml/2006/main" count="89" uniqueCount="89">
  <si>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</si>
  <si>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</si>
  <si>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</si>
  <si>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</si>
  <si>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</si>
  <si>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</si>
  <si>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</si>
  <si>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</si>
  <si>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</si>
  <si>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</si>
  <si>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</si>
  <si>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</si>
  <si>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</si>
  <si>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</si>
  <si>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</si>
  <si>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</si>
  <si>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</si>
  <si>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</si>
  <si>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</si>
  <si>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</si>
  <si>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</si>
  <si>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</si>
  <si>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</si>
  <si>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</si>
  <si>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</si>
  <si>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</si>
  <si>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</si>
  <si>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</si>
  <si>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</si>
  <si>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</si>
  <si>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</si>
  <si>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</si>
  <si>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</si>
  <si>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</si>
  <si>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</si>
  <si>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</si>
  <si>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</si>
  <si>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</si>
  <si>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</si>
  <si>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</si>
  <si>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</si>
  <si>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</si>
  <si>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</si>
  <si>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</si>
  <si>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</si>
  <si>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</si>
  <si>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</si>
  <si>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</si>
  <si>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</si>
  <si>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</si>
  <si>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</si>
  <si>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</si>
  <si>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</si>
  <si>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</si>
  <si>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</si>
  <si>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</si>
  <si>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</si>
  <si>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</si>
  <si>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</si>
  <si>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</si>
  <si>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</si>
  <si>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</si>
  <si>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</si>
  <si>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</si>
  <si>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</si>
  <si>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</si>
  <si>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</si>
  <si>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</si>
  <si>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</si>
  <si>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</si>
  <si>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</si>
  <si>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</si>
  <si>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</si>
  <si>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</si>
  <si>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</si>
  <si>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</si>
  <si>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</si>
  <si>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</si>
  <si>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</si>
  <si>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</si>
  <si>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</si>
  <si>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</si>
  <si>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</si>
  <si>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</si>
  <si>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</si>
  <si>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</si>
  <si>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</si>
  <si>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María Cristina Rodríguez García                                              Dr. Eligio Joel Ortega                                  Ing. Ana Marsel López                                 </t>
  </si>
  <si>
    <t xml:space="preserve">       Analista de presupuesto                                                                                 Director general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</si>
</sst>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6" formatCode="_-* #.##0.0\ _€_-;\-* #.##0.0\ _€_-;_-* &quot;-&quot;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0" fontId="0" fillId="3" borderId="0" xfId="0" applyFill="1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 readingOrder="1"/>
    </xf>
    <xf numFmtId="0" fontId="2" fillId="0" borderId="0" xfId="0" applyFont="1" applyBorder="1" applyAlignment="1">
      <alignment vertical="center" wrapText="1" readingOrder="1"/>
    </xf>
    <xf numFmtId="4" fontId="0" fillId="0" borderId="0" xfId="0" applyNumberFormat="1"/>
    <xf numFmtId="166" fontId="0" fillId="3" borderId="0" xfId="0" applyNumberFormat="1" applyFill="1"/>
    <xf numFmtId="4" fontId="0" fillId="3" borderId="0" xfId="0" applyNumberFormat="1" applyFill="1"/>
    <xf numFmtId="0" fontId="6" fillId="0" borderId="0" xfId="0" applyFont="1"/>
    <xf numFmtId="43" fontId="0" fillId="0" borderId="0" xfId="1" applyFont="1"/>
    <xf numFmtId="4" fontId="6" fillId="0" borderId="0" xfId="0" applyNumberFormat="1" applyFont="1"/>
    <xf numFmtId="0" fontId="6" fillId="0" borderId="0" xfId="0" applyFont="1" applyAlignment="1">
      <alignment vertical="center"/>
    </xf>
    <xf numFmtId="43" fontId="6" fillId="0" borderId="0" xfId="1" applyFont="1"/>
    <xf numFmtId="0" fontId="7" fillId="0" borderId="0" xfId="0" applyFont="1"/>
    <xf numFmtId="0" fontId="8" fillId="0" borderId="0" xfId="0" applyFont="1" applyAlignment="1">
      <alignment vertical="center"/>
    </xf>
    <xf numFmtId="4" fontId="7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9" fillId="0" borderId="0" xfId="0" applyFont="1" applyAlignment="1">
      <alignment horizontal="left" indent="1"/>
    </xf>
    <xf numFmtId="164" fontId="9" fillId="0" borderId="0" xfId="0" applyNumberFormat="1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4" borderId="0" xfId="0" applyFont="1" applyFill="1" applyAlignment="1">
      <alignment horizontal="left" indent="1"/>
    </xf>
    <xf numFmtId="43" fontId="9" fillId="4" borderId="0" xfId="0" applyNumberFormat="1" applyFont="1" applyFill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4" fillId="0" borderId="0" xfId="0" applyNumberFormat="1" applyFont="1" applyAlignment="1">
      <alignment vertical="center" wrapText="1"/>
    </xf>
    <xf numFmtId="43" fontId="9" fillId="4" borderId="0" xfId="0" applyNumberFormat="1" applyFont="1" applyFill="1" applyAlignment="1">
      <alignment vertical="center" wrapText="1"/>
    </xf>
    <xf numFmtId="164" fontId="4" fillId="0" borderId="0" xfId="0" applyNumberFormat="1" applyFont="1"/>
    <xf numFmtId="164" fontId="9" fillId="4" borderId="0" xfId="0" applyNumberFormat="1" applyFont="1" applyFill="1"/>
    <xf numFmtId="4" fontId="4" fillId="4" borderId="0" xfId="0" applyNumberFormat="1" applyFont="1" applyFill="1"/>
    <xf numFmtId="43" fontId="9" fillId="0" borderId="0" xfId="0" applyNumberFormat="1" applyFont="1" applyAlignment="1">
      <alignment vertical="center" wrapText="1"/>
    </xf>
    <xf numFmtId="43" fontId="9" fillId="0" borderId="1" xfId="0" applyNumberFormat="1" applyFont="1" applyBorder="1"/>
    <xf numFmtId="43" fontId="4" fillId="4" borderId="0" xfId="0" applyNumberFormat="1" applyFont="1" applyFill="1"/>
    <xf numFmtId="0" fontId="12" fillId="2" borderId="2" xfId="0" applyFont="1" applyFill="1" applyBorder="1" applyAlignment="1">
      <alignment vertical="center"/>
    </xf>
    <xf numFmtId="43" fontId="12" fillId="2" borderId="2" xfId="0" applyNumberFormat="1" applyFont="1" applyFill="1" applyBorder="1"/>
    <xf numFmtId="9" fontId="6" fillId="0" borderId="0" xfId="2" applyFont="1"/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3" fillId="0" borderId="0" xfId="0" applyFont="1" applyAlignment="1">
      <alignment horizontal="justify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center" vertical="center" wrapText="1"/>
    </xf>
    <xf numFmtId="4" fontId="1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1009652</xdr:colOff>
      <xdr:row>2</xdr:row>
      <xdr:rowOff>152400</xdr:rowOff>
    </xdr:from>
    <xdr:to>
      <xdr:col>5</xdr:col>
      <xdr:colOff>257176</xdr:colOff>
      <xdr:row>5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591677" y="533400"/>
          <a:ext cx="24955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1038225</xdr:colOff>
      <xdr:row>2</xdr:row>
      <xdr:rowOff>133350</xdr:rowOff>
    </xdr:from>
    <xdr:to>
      <xdr:col>5</xdr:col>
      <xdr:colOff>257175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514350"/>
          <a:ext cx="24669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180975</xdr:rowOff>
    </xdr:from>
    <xdr:to>
      <xdr:col>2</xdr:col>
      <xdr:colOff>1619250</xdr:colOff>
      <xdr:row>5</xdr:row>
      <xdr:rowOff>190500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7147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3"/>
  <sheetViews>
    <sheetView showGridLines="0" tabSelected="1" topLeftCell="B1" workbookViewId="0">
      <selection activeCell="F9" sqref="F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31.140625" style="12" customWidth="1"/>
    <col min="6" max="6" width="18.140625" customWidth="1"/>
  </cols>
  <sheetData>
    <row r="3" spans="2:16" ht="28.5" customHeight="1" x14ac:dyDescent="0.25">
      <c r="C3" s="56" t="s">
        <v>81</v>
      </c>
      <c r="D3" s="57"/>
      <c r="E3" s="57"/>
      <c r="F3" s="11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1" customHeight="1" x14ac:dyDescent="0.25">
      <c r="C4" s="54" t="s">
        <v>80</v>
      </c>
      <c r="D4" s="55"/>
      <c r="E4" s="55"/>
      <c r="F4" s="10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15.75" x14ac:dyDescent="0.25">
      <c r="C5" s="60" t="s">
        <v>83</v>
      </c>
      <c r="D5" s="61"/>
      <c r="E5" s="61"/>
      <c r="F5" s="9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8" customHeight="1" x14ac:dyDescent="0.25">
      <c r="C6" s="58" t="s">
        <v>76</v>
      </c>
      <c r="D6" s="59"/>
      <c r="E6" s="59"/>
      <c r="F6" s="8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5" customHeight="1" x14ac:dyDescent="0.25">
      <c r="B7" s="7"/>
      <c r="C7" s="58" t="s">
        <v>77</v>
      </c>
      <c r="D7" s="59"/>
      <c r="E7" s="59"/>
      <c r="F7" s="7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5.75" x14ac:dyDescent="0.25">
      <c r="C8" s="25"/>
      <c r="D8" s="26"/>
      <c r="E8" s="26"/>
      <c r="F8" s="2"/>
    </row>
    <row r="9" spans="2:16" ht="15" customHeight="1" x14ac:dyDescent="0.25">
      <c r="C9" s="49" t="s">
        <v>66</v>
      </c>
      <c r="D9" s="50" t="s">
        <v>79</v>
      </c>
      <c r="E9" s="52" t="s">
        <v>78</v>
      </c>
      <c r="F9" s="2"/>
    </row>
    <row r="10" spans="2:16" x14ac:dyDescent="0.25">
      <c r="C10" s="49"/>
      <c r="D10" s="51"/>
      <c r="E10" s="53"/>
      <c r="F10" s="2"/>
    </row>
    <row r="11" spans="2:16" ht="15.75" x14ac:dyDescent="0.25">
      <c r="C11" s="27" t="s">
        <v>0</v>
      </c>
      <c r="D11" s="28"/>
      <c r="E11" s="29"/>
      <c r="F11" s="2"/>
    </row>
    <row r="12" spans="2:16" ht="28.5" customHeight="1" x14ac:dyDescent="0.25">
      <c r="C12" s="30" t="s">
        <v>1</v>
      </c>
      <c r="D12" s="31">
        <f>+D13+D14+D15+D16+D17</f>
        <v>432558878</v>
      </c>
      <c r="E12" s="31">
        <f>+E13+E14+E15+E16+E17</f>
        <v>432558878</v>
      </c>
      <c r="F12" s="13"/>
    </row>
    <row r="13" spans="2:16" ht="21" customHeight="1" x14ac:dyDescent="0.25">
      <c r="C13" s="32" t="s">
        <v>2</v>
      </c>
      <c r="D13" s="33">
        <v>365810308</v>
      </c>
      <c r="E13" s="33">
        <v>358810308</v>
      </c>
      <c r="F13" s="14"/>
    </row>
    <row r="14" spans="2:16" ht="15.75" x14ac:dyDescent="0.25">
      <c r="C14" s="32" t="s">
        <v>3</v>
      </c>
      <c r="D14" s="33">
        <v>18204800</v>
      </c>
      <c r="E14" s="33">
        <v>25204800</v>
      </c>
      <c r="F14" s="2"/>
    </row>
    <row r="15" spans="2:16" ht="15.75" customHeight="1" x14ac:dyDescent="0.25">
      <c r="C15" s="32" t="s">
        <v>4</v>
      </c>
      <c r="D15" s="33">
        <v>0</v>
      </c>
      <c r="E15" s="33">
        <f t="shared" ref="E15:E37" si="0">+D15</f>
        <v>0</v>
      </c>
      <c r="F15" s="2"/>
    </row>
    <row r="16" spans="2:16" ht="15.75" x14ac:dyDescent="0.25">
      <c r="C16" s="32" t="s">
        <v>5</v>
      </c>
      <c r="D16" s="33">
        <v>0</v>
      </c>
      <c r="E16" s="33">
        <f t="shared" si="0"/>
        <v>0</v>
      </c>
      <c r="F16" s="2"/>
    </row>
    <row r="17" spans="3:6" ht="15.75" x14ac:dyDescent="0.25">
      <c r="C17" s="32" t="s">
        <v>6</v>
      </c>
      <c r="D17" s="33">
        <v>48543770</v>
      </c>
      <c r="E17" s="33">
        <v>48543770</v>
      </c>
      <c r="F17" s="2"/>
    </row>
    <row r="18" spans="3:6" ht="15" customHeight="1" x14ac:dyDescent="0.25">
      <c r="C18" s="30" t="s">
        <v>7</v>
      </c>
      <c r="D18" s="31">
        <f>+D19+D20+D21+D22+D23+D24+D25+D26+D27</f>
        <v>30570000</v>
      </c>
      <c r="E18" s="31">
        <f>+E19+E20+E21+E22+E23+E24+E25+E26+E27</f>
        <v>30620000</v>
      </c>
      <c r="F18" s="2"/>
    </row>
    <row r="19" spans="3:6" ht="15.75" x14ac:dyDescent="0.25">
      <c r="C19" s="32" t="s">
        <v>8</v>
      </c>
      <c r="D19" s="34">
        <v>3220000</v>
      </c>
      <c r="E19" s="33">
        <f t="shared" si="0"/>
        <v>3220000</v>
      </c>
    </row>
    <row r="20" spans="3:6" ht="15.75" x14ac:dyDescent="0.25">
      <c r="C20" s="32" t="s">
        <v>9</v>
      </c>
      <c r="D20" s="34">
        <v>2250000</v>
      </c>
      <c r="E20" s="34">
        <v>2250000</v>
      </c>
    </row>
    <row r="21" spans="3:6" ht="15.75" x14ac:dyDescent="0.25">
      <c r="C21" s="32" t="s">
        <v>10</v>
      </c>
      <c r="D21" s="34">
        <v>500000</v>
      </c>
      <c r="E21" s="33">
        <v>500000</v>
      </c>
    </row>
    <row r="22" spans="3:6" ht="15.75" x14ac:dyDescent="0.25">
      <c r="C22" s="32" t="s">
        <v>11</v>
      </c>
      <c r="D22" s="34">
        <v>400000</v>
      </c>
      <c r="E22" s="33">
        <v>400000</v>
      </c>
    </row>
    <row r="23" spans="3:6" ht="15.75" x14ac:dyDescent="0.25">
      <c r="C23" s="32" t="s">
        <v>12</v>
      </c>
      <c r="D23" s="34">
        <v>6050000</v>
      </c>
      <c r="E23" s="33">
        <v>6050000</v>
      </c>
    </row>
    <row r="24" spans="3:6" ht="15.75" x14ac:dyDescent="0.25">
      <c r="C24" s="32" t="s">
        <v>13</v>
      </c>
      <c r="D24" s="34">
        <v>900000</v>
      </c>
      <c r="E24" s="24">
        <f t="shared" si="0"/>
        <v>900000</v>
      </c>
    </row>
    <row r="25" spans="3:6" ht="15.75" x14ac:dyDescent="0.25">
      <c r="C25" s="32" t="s">
        <v>14</v>
      </c>
      <c r="D25" s="34">
        <v>11000000</v>
      </c>
      <c r="E25" s="24">
        <v>11000000</v>
      </c>
    </row>
    <row r="26" spans="3:6" ht="15.75" x14ac:dyDescent="0.25">
      <c r="C26" s="32" t="s">
        <v>15</v>
      </c>
      <c r="D26" s="34">
        <v>5200000</v>
      </c>
      <c r="E26" s="24">
        <v>5250000</v>
      </c>
    </row>
    <row r="27" spans="3:6" ht="15.75" x14ac:dyDescent="0.25">
      <c r="C27" s="32" t="s">
        <v>16</v>
      </c>
      <c r="D27" s="34">
        <v>1050000</v>
      </c>
      <c r="E27" s="24">
        <v>1050000</v>
      </c>
    </row>
    <row r="28" spans="3:6" ht="15.75" x14ac:dyDescent="0.25">
      <c r="C28" s="30" t="s">
        <v>17</v>
      </c>
      <c r="D28" s="31">
        <f t="shared" ref="D28:E28" si="1">+D29+D30+D31+D32+D33+D34+D35+D36+D37</f>
        <v>109538543</v>
      </c>
      <c r="E28" s="31">
        <f t="shared" si="1"/>
        <v>109538543</v>
      </c>
    </row>
    <row r="29" spans="3:6" ht="15.75" x14ac:dyDescent="0.25">
      <c r="C29" s="32" t="s">
        <v>18</v>
      </c>
      <c r="D29" s="34">
        <v>10100000</v>
      </c>
      <c r="E29" s="24">
        <f t="shared" si="0"/>
        <v>10100000</v>
      </c>
    </row>
    <row r="30" spans="3:6" ht="15.75" x14ac:dyDescent="0.25">
      <c r="C30" s="32" t="s">
        <v>19</v>
      </c>
      <c r="D30" s="34">
        <v>1800000</v>
      </c>
      <c r="E30" s="24">
        <f t="shared" si="0"/>
        <v>1800000</v>
      </c>
    </row>
    <row r="31" spans="3:6" ht="15.75" x14ac:dyDescent="0.25">
      <c r="C31" s="32" t="s">
        <v>20</v>
      </c>
      <c r="D31" s="34">
        <v>3950000</v>
      </c>
      <c r="E31" s="24">
        <f t="shared" si="0"/>
        <v>3950000</v>
      </c>
    </row>
    <row r="32" spans="3:6" ht="15.75" x14ac:dyDescent="0.25">
      <c r="C32" s="32" t="s">
        <v>21</v>
      </c>
      <c r="D32" s="34">
        <v>25139243</v>
      </c>
      <c r="E32" s="24">
        <f t="shared" si="0"/>
        <v>25139243</v>
      </c>
    </row>
    <row r="33" spans="3:5" ht="15.75" x14ac:dyDescent="0.25">
      <c r="C33" s="32" t="s">
        <v>22</v>
      </c>
      <c r="D33" s="34">
        <v>618000</v>
      </c>
      <c r="E33" s="24">
        <v>618000</v>
      </c>
    </row>
    <row r="34" spans="3:5" ht="15.75" x14ac:dyDescent="0.25">
      <c r="C34" s="32" t="s">
        <v>23</v>
      </c>
      <c r="D34" s="34">
        <v>2151300</v>
      </c>
      <c r="E34" s="24">
        <v>2151300</v>
      </c>
    </row>
    <row r="35" spans="3:5" ht="15.75" x14ac:dyDescent="0.25">
      <c r="C35" s="32" t="s">
        <v>24</v>
      </c>
      <c r="D35" s="34">
        <v>30250000</v>
      </c>
      <c r="E35" s="24">
        <v>30250000</v>
      </c>
    </row>
    <row r="36" spans="3:5" ht="15.75" x14ac:dyDescent="0.25">
      <c r="C36" s="32" t="s">
        <v>25</v>
      </c>
      <c r="D36" s="34">
        <v>0</v>
      </c>
      <c r="E36" s="24">
        <f t="shared" si="0"/>
        <v>0</v>
      </c>
    </row>
    <row r="37" spans="3:5" ht="15.75" x14ac:dyDescent="0.25">
      <c r="C37" s="32" t="s">
        <v>26</v>
      </c>
      <c r="D37" s="34">
        <v>35530000</v>
      </c>
      <c r="E37" s="24">
        <f t="shared" si="0"/>
        <v>35530000</v>
      </c>
    </row>
    <row r="38" spans="3:5" ht="15.75" x14ac:dyDescent="0.25">
      <c r="C38" s="30" t="s">
        <v>27</v>
      </c>
      <c r="D38" s="35">
        <f>+D39+D40+D41+D42+D43+D44+D45+D46</f>
        <v>500000</v>
      </c>
      <c r="E38" s="35">
        <f>+E39+E40+E41+E42+E43+E44+E45+E46</f>
        <v>450000</v>
      </c>
    </row>
    <row r="39" spans="3:5" ht="15.75" x14ac:dyDescent="0.25">
      <c r="C39" s="32" t="s">
        <v>28</v>
      </c>
      <c r="D39" s="34">
        <v>500000</v>
      </c>
      <c r="E39" s="24">
        <v>450000</v>
      </c>
    </row>
    <row r="40" spans="3:5" ht="15.75" x14ac:dyDescent="0.25">
      <c r="C40" s="32" t="s">
        <v>29</v>
      </c>
      <c r="D40" s="33"/>
      <c r="E40" s="24"/>
    </row>
    <row r="41" spans="3:5" ht="15.75" x14ac:dyDescent="0.25">
      <c r="C41" s="32" t="s">
        <v>30</v>
      </c>
      <c r="D41" s="36"/>
      <c r="E41" s="24"/>
    </row>
    <row r="42" spans="3:5" ht="15.75" x14ac:dyDescent="0.25">
      <c r="C42" s="32" t="s">
        <v>31</v>
      </c>
      <c r="D42" s="36"/>
      <c r="E42" s="24"/>
    </row>
    <row r="43" spans="3:5" ht="15.75" x14ac:dyDescent="0.25">
      <c r="C43" s="32" t="s">
        <v>32</v>
      </c>
      <c r="D43" s="36"/>
      <c r="E43" s="24"/>
    </row>
    <row r="44" spans="3:5" ht="15.75" x14ac:dyDescent="0.25">
      <c r="C44" s="32" t="s">
        <v>33</v>
      </c>
      <c r="D44" s="36"/>
      <c r="E44" s="24"/>
    </row>
    <row r="45" spans="3:5" ht="15.75" x14ac:dyDescent="0.25">
      <c r="C45" s="32" t="s">
        <v>34</v>
      </c>
      <c r="D45" s="36"/>
      <c r="E45" s="24"/>
    </row>
    <row r="46" spans="3:5" ht="15.75" x14ac:dyDescent="0.25">
      <c r="C46" s="32" t="s">
        <v>35</v>
      </c>
      <c r="D46" s="36"/>
      <c r="E46" s="24"/>
    </row>
    <row r="47" spans="3:5" ht="15.75" x14ac:dyDescent="0.25">
      <c r="C47" s="30" t="s">
        <v>36</v>
      </c>
      <c r="D47" s="37"/>
      <c r="E47" s="38"/>
    </row>
    <row r="48" spans="3:5" ht="15.75" x14ac:dyDescent="0.25">
      <c r="C48" s="32" t="s">
        <v>37</v>
      </c>
      <c r="D48" s="36"/>
      <c r="E48" s="24"/>
    </row>
    <row r="49" spans="3:5" ht="15.75" x14ac:dyDescent="0.25">
      <c r="C49" s="32" t="s">
        <v>38</v>
      </c>
      <c r="D49" s="36"/>
      <c r="E49" s="24"/>
    </row>
    <row r="50" spans="3:5" ht="15.75" x14ac:dyDescent="0.25">
      <c r="C50" s="32" t="s">
        <v>39</v>
      </c>
      <c r="D50" s="36"/>
      <c r="E50" s="24"/>
    </row>
    <row r="51" spans="3:5" ht="15.75" x14ac:dyDescent="0.25">
      <c r="C51" s="32" t="s">
        <v>40</v>
      </c>
      <c r="D51" s="36"/>
      <c r="E51" s="24"/>
    </row>
    <row r="52" spans="3:5" ht="15.75" x14ac:dyDescent="0.25">
      <c r="C52" s="32" t="s">
        <v>41</v>
      </c>
      <c r="D52" s="36"/>
      <c r="E52" s="24"/>
    </row>
    <row r="53" spans="3:5" ht="15.75" x14ac:dyDescent="0.25">
      <c r="C53" s="32" t="s">
        <v>42</v>
      </c>
      <c r="D53" s="36"/>
      <c r="E53" s="24"/>
    </row>
    <row r="54" spans="3:5" ht="15.75" x14ac:dyDescent="0.25">
      <c r="C54" s="30" t="s">
        <v>43</v>
      </c>
      <c r="D54" s="31">
        <f>+D55+D56+D57+D58+D59+D60+D61+D62+D63</f>
        <v>16537700</v>
      </c>
      <c r="E54" s="31">
        <f t="shared" ref="E54" si="2">+E55+E56+E57+E58+E59+E60+E61+E62+E63</f>
        <v>16537700</v>
      </c>
    </row>
    <row r="55" spans="3:5" ht="15.75" x14ac:dyDescent="0.25">
      <c r="C55" s="32" t="s">
        <v>44</v>
      </c>
      <c r="D55" s="34">
        <v>3650000</v>
      </c>
      <c r="E55" s="34">
        <v>3650000</v>
      </c>
    </row>
    <row r="56" spans="3:5" ht="15.75" x14ac:dyDescent="0.25">
      <c r="C56" s="32" t="s">
        <v>45</v>
      </c>
      <c r="D56" s="34">
        <v>0</v>
      </c>
      <c r="E56" s="34">
        <v>0</v>
      </c>
    </row>
    <row r="57" spans="3:5" ht="15.75" x14ac:dyDescent="0.25">
      <c r="C57" s="32" t="s">
        <v>46</v>
      </c>
      <c r="D57" s="34">
        <v>8000000</v>
      </c>
      <c r="E57" s="34">
        <v>8000000</v>
      </c>
    </row>
    <row r="58" spans="3:5" ht="15.75" x14ac:dyDescent="0.25">
      <c r="C58" s="32" t="s">
        <v>47</v>
      </c>
      <c r="D58" s="34">
        <v>1500000</v>
      </c>
      <c r="E58" s="34">
        <v>1500000</v>
      </c>
    </row>
    <row r="59" spans="3:5" ht="15.75" x14ac:dyDescent="0.25">
      <c r="C59" s="32" t="s">
        <v>48</v>
      </c>
      <c r="D59" s="34">
        <v>2700000</v>
      </c>
      <c r="E59" s="34">
        <v>2700000</v>
      </c>
    </row>
    <row r="60" spans="3:5" ht="15.75" x14ac:dyDescent="0.25">
      <c r="C60" s="32" t="s">
        <v>49</v>
      </c>
      <c r="D60" s="34">
        <v>500000</v>
      </c>
      <c r="E60" s="34">
        <v>500000</v>
      </c>
    </row>
    <row r="61" spans="3:5" ht="15.75" x14ac:dyDescent="0.25">
      <c r="C61" s="32" t="s">
        <v>50</v>
      </c>
      <c r="D61" s="34">
        <v>0</v>
      </c>
      <c r="E61" s="34">
        <v>0</v>
      </c>
    </row>
    <row r="62" spans="3:5" ht="15.75" x14ac:dyDescent="0.25">
      <c r="C62" s="32" t="s">
        <v>51</v>
      </c>
      <c r="D62" s="34">
        <v>187700</v>
      </c>
      <c r="E62" s="34">
        <v>187700</v>
      </c>
    </row>
    <row r="63" spans="3:5" ht="15.75" x14ac:dyDescent="0.25">
      <c r="C63" s="32" t="s">
        <v>52</v>
      </c>
      <c r="D63" s="39">
        <v>0</v>
      </c>
      <c r="E63" s="39">
        <v>0</v>
      </c>
    </row>
    <row r="64" spans="3:5" ht="15.75" x14ac:dyDescent="0.25">
      <c r="C64" s="30" t="s">
        <v>53</v>
      </c>
      <c r="D64" s="37"/>
      <c r="E64" s="38">
        <f>+E65+E66+E67+E68</f>
        <v>0</v>
      </c>
    </row>
    <row r="65" spans="3:5" ht="15.75" x14ac:dyDescent="0.25">
      <c r="C65" s="32" t="s">
        <v>54</v>
      </c>
      <c r="D65" s="36"/>
      <c r="E65" s="24"/>
    </row>
    <row r="66" spans="3:5" ht="15.75" x14ac:dyDescent="0.25">
      <c r="C66" s="32" t="s">
        <v>55</v>
      </c>
      <c r="D66" s="36"/>
      <c r="E66" s="24">
        <v>0</v>
      </c>
    </row>
    <row r="67" spans="3:5" ht="15.75" x14ac:dyDescent="0.25">
      <c r="C67" s="32" t="s">
        <v>56</v>
      </c>
      <c r="D67" s="36"/>
      <c r="E67" s="24"/>
    </row>
    <row r="68" spans="3:5" ht="15.75" x14ac:dyDescent="0.25">
      <c r="C68" s="32" t="s">
        <v>57</v>
      </c>
      <c r="D68" s="36"/>
      <c r="E68" s="24"/>
    </row>
    <row r="69" spans="3:5" ht="15.75" x14ac:dyDescent="0.25">
      <c r="C69" s="30" t="s">
        <v>58</v>
      </c>
      <c r="D69" s="37"/>
      <c r="E69" s="38"/>
    </row>
    <row r="70" spans="3:5" ht="15.75" x14ac:dyDescent="0.25">
      <c r="C70" s="32" t="s">
        <v>59</v>
      </c>
      <c r="D70" s="36"/>
      <c r="E70" s="24"/>
    </row>
    <row r="71" spans="3:5" ht="15.75" x14ac:dyDescent="0.25">
      <c r="C71" s="32" t="s">
        <v>60</v>
      </c>
      <c r="D71" s="36"/>
      <c r="E71" s="24"/>
    </row>
    <row r="72" spans="3:5" ht="15.75" x14ac:dyDescent="0.25">
      <c r="C72" s="30" t="s">
        <v>61</v>
      </c>
      <c r="D72" s="37"/>
      <c r="E72" s="38"/>
    </row>
    <row r="73" spans="3:5" ht="15.75" x14ac:dyDescent="0.25">
      <c r="C73" s="32" t="s">
        <v>62</v>
      </c>
      <c r="D73" s="36"/>
      <c r="E73" s="24"/>
    </row>
    <row r="74" spans="3:5" ht="15.75" x14ac:dyDescent="0.25">
      <c r="C74" s="32" t="s">
        <v>63</v>
      </c>
      <c r="D74" s="36"/>
      <c r="E74" s="24"/>
    </row>
    <row r="75" spans="3:5" ht="15.75" x14ac:dyDescent="0.25">
      <c r="C75" s="32" t="s">
        <v>64</v>
      </c>
      <c r="D75" s="36"/>
      <c r="E75" s="24"/>
    </row>
    <row r="76" spans="3:5" ht="15.75" x14ac:dyDescent="0.25">
      <c r="C76" s="27" t="s">
        <v>67</v>
      </c>
      <c r="D76" s="40">
        <f>+D38+D28+D18+D12+D54</f>
        <v>589705121</v>
      </c>
      <c r="E76" s="40">
        <f>+E38+E28+E18+E12+E54+E64</f>
        <v>589705121</v>
      </c>
    </row>
    <row r="77" spans="3:5" ht="15.75" x14ac:dyDescent="0.25">
      <c r="C77" s="30" t="s">
        <v>68</v>
      </c>
      <c r="D77" s="37"/>
      <c r="E77" s="41"/>
    </row>
    <row r="78" spans="3:5" ht="15.75" x14ac:dyDescent="0.25">
      <c r="C78" s="32" t="s">
        <v>69</v>
      </c>
      <c r="D78" s="36"/>
      <c r="E78" s="33"/>
    </row>
    <row r="79" spans="3:5" ht="15.75" x14ac:dyDescent="0.25">
      <c r="C79" s="32" t="s">
        <v>70</v>
      </c>
      <c r="D79" s="36"/>
      <c r="E79" s="33"/>
    </row>
    <row r="80" spans="3:5" ht="15.75" x14ac:dyDescent="0.25">
      <c r="C80" s="30" t="s">
        <v>71</v>
      </c>
      <c r="D80" s="37"/>
      <c r="E80" s="41"/>
    </row>
    <row r="81" spans="2:8" ht="15.75" x14ac:dyDescent="0.25">
      <c r="C81" s="32" t="s">
        <v>72</v>
      </c>
      <c r="D81" s="36"/>
      <c r="E81" s="33"/>
    </row>
    <row r="82" spans="2:8" ht="15.75" x14ac:dyDescent="0.25">
      <c r="C82" s="32" t="s">
        <v>73</v>
      </c>
      <c r="D82" s="36"/>
      <c r="E82" s="33"/>
    </row>
    <row r="83" spans="2:8" ht="15.75" x14ac:dyDescent="0.25">
      <c r="C83" s="30" t="s">
        <v>74</v>
      </c>
      <c r="D83" s="37"/>
      <c r="E83" s="41"/>
    </row>
    <row r="84" spans="2:8" ht="15.75" x14ac:dyDescent="0.25">
      <c r="C84" s="32" t="s">
        <v>75</v>
      </c>
      <c r="D84" s="36"/>
      <c r="E84" s="33"/>
    </row>
    <row r="85" spans="2:8" ht="15.75" x14ac:dyDescent="0.25">
      <c r="C85" s="42" t="s">
        <v>65</v>
      </c>
      <c r="D85" s="43">
        <f>+D76</f>
        <v>589705121</v>
      </c>
      <c r="E85" s="43">
        <f>+E76</f>
        <v>589705121</v>
      </c>
      <c r="F85" s="1"/>
    </row>
    <row r="86" spans="2:8" ht="21.75" customHeight="1" x14ac:dyDescent="0.25">
      <c r="C86" s="32" t="s">
        <v>82</v>
      </c>
      <c r="D86" s="33"/>
      <c r="E86" s="24"/>
      <c r="F86" s="16"/>
    </row>
    <row r="87" spans="2:8" ht="69.75" customHeight="1" x14ac:dyDescent="0.25">
      <c r="C87" s="23"/>
      <c r="D87" s="23"/>
      <c r="E87" s="24"/>
      <c r="F87" s="23"/>
    </row>
    <row r="88" spans="2:8" ht="24.75" customHeight="1" x14ac:dyDescent="0.35">
      <c r="B88" s="20"/>
      <c r="C88" s="21" t="s">
        <v>87</v>
      </c>
      <c r="D88" s="20"/>
      <c r="E88" s="22"/>
      <c r="F88" s="15"/>
    </row>
    <row r="89" spans="2:8" ht="21" customHeight="1" x14ac:dyDescent="0.35">
      <c r="B89" s="20"/>
      <c r="C89" s="18" t="s">
        <v>88</v>
      </c>
      <c r="D89" s="15"/>
      <c r="E89" s="17"/>
      <c r="F89" s="19"/>
      <c r="G89" s="15"/>
      <c r="H89" s="15"/>
    </row>
    <row r="90" spans="2:8" ht="103.5" customHeight="1" thickBot="1" x14ac:dyDescent="0.4">
      <c r="B90" s="20"/>
      <c r="C90" s="48"/>
      <c r="D90" s="20"/>
      <c r="E90" s="22"/>
      <c r="F90" s="44"/>
    </row>
    <row r="91" spans="2:8" ht="15.75" thickBot="1" x14ac:dyDescent="0.3">
      <c r="C91" s="45" t="s">
        <v>84</v>
      </c>
    </row>
    <row r="92" spans="2:8" ht="27" thickBot="1" x14ac:dyDescent="0.3">
      <c r="C92" s="46" t="s">
        <v>85</v>
      </c>
    </row>
    <row r="93" spans="2:8" ht="39.75" thickBot="1" x14ac:dyDescent="0.3">
      <c r="C93" s="47" t="s">
        <v>86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paperSize="5" scale="5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2025-02-04T15:30:28Z</cp:lastPrinted>
  <dcterms:created xsi:type="dcterms:W3CDTF">2021-07-29T18:58:50Z</dcterms:created>
  <dcterms:modified xsi:type="dcterms:W3CDTF">2025-02-06T13:55:26Z</dcterms:modified>
</cp:coreProperties>
</file>