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630"/>
  </bookViews>
  <sheets>
    <sheet name="P1 Presupuesto Aprobado" sheetId="1" r:id="rId1"/>
  </sheets>
  <calcPr calcId="162913"/>
</workbook>
</file>

<file path=xl/calcChain.xml><?xml version="1.0" encoding="utf-8"?>
<calcChain xmlns="http://schemas.openxmlformats.org/spreadsheetml/2006/main">
  <c r="D66" i="1" l="1"/>
  <c r="D40" i="1"/>
  <c r="C40" i="1" l="1"/>
  <c r="C56" i="1"/>
  <c r="D56" i="1" l="1"/>
  <c r="D39" i="1"/>
  <c r="D38" i="1"/>
  <c r="D34" i="1"/>
  <c r="D33" i="1"/>
  <c r="D32" i="1"/>
  <c r="D31" i="1"/>
  <c r="C30" i="1"/>
  <c r="D26" i="1"/>
  <c r="D21" i="1"/>
  <c r="C20" i="1"/>
  <c r="C14" i="1"/>
  <c r="D17" i="1"/>
  <c r="D18" i="1"/>
  <c r="C78" i="1" l="1"/>
  <c r="C87" i="1" s="1"/>
  <c r="D30" i="1"/>
  <c r="D20" i="1"/>
  <c r="D14" i="1"/>
  <c r="D78" i="1" l="1"/>
  <c r="D87" i="1" s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<sst xmlns="http://schemas.openxmlformats.org/spreadsheetml/2006/main" count="88" uniqueCount="88">
  <si>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</si>
  <si>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</si>
  <si>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</si>
  <si>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</si>
  <si>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</si>
  <si>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</si>
  <si>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</si>
  <si>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</si>
  <si>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</si>
  <si>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</si>
  <si>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</si>
  <si>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</si>
  <si>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</si>
  <si>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</si>
  <si>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</si>
  <si>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</si>
  <si>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</si>
  <si>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</si>
  <si>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</si>
  <si>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</si>
  <si>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</si>
  <si>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</si>
  <si>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</si>
  <si>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</si>
  <si>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</si>
  <si>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</si>
  <si>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</si>
  <si>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</si>
  <si>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</si>
  <si>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</si>
  <si>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</si>
  <si>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</si>
  <si>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</si>
  <si>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</si>
  <si>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</si>
  <si>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</si>
  <si>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</si>
  <si>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</si>
  <si>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</si>
  <si>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</si>
  <si>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</si>
  <si>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</si>
  <si>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</si>
  <si>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</si>
  <si>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</si>
  <si>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</si>
  <si>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</si>
  <si>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</si>
  <si>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</si>
  <si>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</si>
  <si>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</si>
  <si>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</si>
  <si>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</si>
  <si>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</si>
  <si>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</si>
  <si>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</si>
  <si>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</si>
  <si>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</si>
  <si>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</si>
  <si>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</si>
  <si>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</si>
  <si>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</si>
  <si>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</si>
  <si>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</si>
  <si>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</si>
  <si>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</si>
  <si>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</si>
  <si>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</si>
  <si>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</si>
  <si>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</si>
  <si>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</si>
  <si>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</si>
  <si>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</si>
  <si>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</si>
  <si>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</si>
  <si>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</si>
  <si>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</si>
  <si>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</si>
  <si>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</si>
  <si>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</si>
  <si>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HOSPITAL TRAUMATOLOGICO Y QUIRURGICO PROFESOR JUAN BOSCH</t>
  </si>
  <si>
    <t>SERVICIO NACIONAL DE SALUD</t>
  </si>
  <si>
    <t>fuente (SIGEF)</t>
  </si>
  <si>
    <t>Año 2025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</si>
  <si>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  <r>
      <rPr>
        <sz val="11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</si>
  <si>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</si>
  <si>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</si>
  <si>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u/>
        <sz val="11"/>
        <color theme="1"/>
        <rFont val="Times New Roman"/>
        <family val="1"/>
      </rPr>
      <t>Licda. María Cristina Rodríguez García</t>
    </r>
    <r>
      <rPr>
        <b/>
        <sz val="11"/>
        <color theme="1"/>
        <rFont val="Times New Roman"/>
        <family val="1"/>
      </rPr>
      <t xml:space="preserve">                                       </t>
    </r>
    <r>
      <rPr>
        <b/>
        <u/>
        <sz val="11"/>
        <color theme="1"/>
        <rFont val="Times New Roman"/>
        <family val="1"/>
      </rPr>
      <t>Dr. Eligio Joel Ortega</t>
    </r>
    <r>
      <rPr>
        <b/>
        <sz val="11"/>
        <color theme="1"/>
        <rFont val="Times New Roman"/>
        <family val="1"/>
      </rPr>
      <t xml:space="preserve">                            </t>
    </r>
    <r>
      <rPr>
        <b/>
        <u/>
        <sz val="11"/>
        <color theme="1"/>
        <rFont val="Times New Roman"/>
        <family val="1"/>
      </rPr>
      <t>Ing. Ana Marsel López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
       Analista de Presupuesto                                                                    Director General                                 Sub-Directora Financiera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</si>
</sst>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0" fillId="0" borderId="6" xfId="0" applyBorder="1" applyAlignment="1">
      <alignment wrapText="1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4" fontId="0" fillId="4" borderId="0" xfId="0" applyNumberFormat="1" applyFill="1"/>
    <xf numFmtId="43" fontId="0" fillId="0" borderId="0" xfId="1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4" fontId="0" fillId="0" borderId="0" xfId="0" applyNumberFormat="1" applyFill="1"/>
    <xf numFmtId="43" fontId="2" fillId="2" borderId="2" xfId="0" applyNumberFormat="1" applyFont="1" applyFill="1" applyBorder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781053</xdr:colOff>
      <xdr:row>2</xdr:row>
      <xdr:rowOff>142876</xdr:rowOff>
    </xdr:from>
    <xdr:to>
      <xdr:col>4</xdr:col>
      <xdr:colOff>57151</xdr:colOff>
      <xdr:row>4</xdr:row>
      <xdr:rowOff>161926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8" y="523876"/>
          <a:ext cx="1562098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790575</xdr:colOff>
      <xdr:row>2</xdr:row>
      <xdr:rowOff>133350</xdr:rowOff>
    </xdr:from>
    <xdr:to>
      <xdr:col>4</xdr:col>
      <xdr:colOff>57150</xdr:colOff>
      <xdr:row>4</xdr:row>
      <xdr:rowOff>142875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14350"/>
          <a:ext cx="15525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1</xdr:row>
      <xdr:rowOff>123825</xdr:rowOff>
    </xdr:from>
    <xdr:to>
      <xdr:col>1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2"/>
  <sheetViews>
    <sheetView showGridLines="0" tabSelected="1" workbookViewId="0">
      <selection activeCell="F16" sqref="F16"/>
    </sheetView>
  </sheetViews>
  <sheetFormatPr baseColWidth="10" defaultRowHeight="15" x14ac:dyDescent="0.25"/>
  <cols>
    <col min="1" max="1" width="1.85546875" style="46" customWidth="1"/>
    <col min="2" max="2" width="98.85546875" customWidth="1"/>
    <col min="3" max="3" width="17.5703125" customWidth="1"/>
    <col min="4" max="4" width="16.7109375" style="20" customWidth="1"/>
    <col min="5" max="5" width="16.7109375" style="32" customWidth="1"/>
    <col min="6" max="6" width="18.140625" customWidth="1"/>
    <col min="7" max="8" width="15.140625" bestFit="1" customWidth="1"/>
  </cols>
  <sheetData>
    <row r="3" spans="2:16" ht="28.5" customHeight="1" x14ac:dyDescent="0.25">
      <c r="B3" s="51" t="s">
        <v>81</v>
      </c>
      <c r="C3" s="52"/>
      <c r="D3" s="52"/>
      <c r="E3" s="34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B4" s="63" t="s">
        <v>80</v>
      </c>
      <c r="C4" s="64"/>
      <c r="D4" s="64"/>
      <c r="E4" s="3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B5" s="55" t="s">
        <v>83</v>
      </c>
      <c r="C5" s="56"/>
      <c r="D5" s="56"/>
      <c r="E5" s="36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B6" s="53" t="s">
        <v>76</v>
      </c>
      <c r="C6" s="54"/>
      <c r="D6" s="54"/>
      <c r="E6" s="37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53" t="s">
        <v>77</v>
      </c>
      <c r="C7" s="54"/>
      <c r="D7" s="54"/>
      <c r="E7" s="37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46" customFormat="1" ht="15.75" customHeight="1" x14ac:dyDescent="0.25">
      <c r="B8" s="48"/>
      <c r="C8" s="48"/>
      <c r="D8" s="48"/>
      <c r="E8" s="37"/>
      <c r="I8" s="47"/>
      <c r="J8" s="47"/>
      <c r="K8" s="47"/>
      <c r="L8" s="47"/>
      <c r="M8" s="47"/>
      <c r="N8" s="47"/>
      <c r="O8" s="47"/>
      <c r="P8" s="47"/>
    </row>
    <row r="9" spans="2:16" s="46" customFormat="1" ht="15.75" customHeight="1" x14ac:dyDescent="0.25">
      <c r="B9" s="48"/>
      <c r="C9" s="48"/>
      <c r="D9" s="48"/>
      <c r="E9" s="37"/>
      <c r="I9" s="47"/>
      <c r="J9" s="47"/>
      <c r="K9" s="47"/>
      <c r="L9" s="47"/>
      <c r="M9" s="47"/>
      <c r="N9" s="47"/>
      <c r="O9" s="47"/>
      <c r="P9" s="47"/>
    </row>
    <row r="10" spans="2:16" x14ac:dyDescent="0.25">
      <c r="B10" s="3"/>
      <c r="C10" s="4"/>
      <c r="D10" s="4"/>
      <c r="E10" s="38"/>
      <c r="F10" s="7"/>
    </row>
    <row r="11" spans="2:16" ht="15" customHeight="1" x14ac:dyDescent="0.25">
      <c r="B11" s="58" t="s">
        <v>66</v>
      </c>
      <c r="C11" s="59" t="s">
        <v>79</v>
      </c>
      <c r="D11" s="61" t="s">
        <v>78</v>
      </c>
      <c r="E11" s="39"/>
      <c r="F11" s="7"/>
    </row>
    <row r="12" spans="2:16" x14ac:dyDescent="0.25">
      <c r="B12" s="58"/>
      <c r="C12" s="60"/>
      <c r="D12" s="62"/>
      <c r="E12" s="39"/>
      <c r="F12" s="7"/>
    </row>
    <row r="13" spans="2:16" ht="15" customHeight="1" x14ac:dyDescent="0.25">
      <c r="B13" s="1" t="s">
        <v>0</v>
      </c>
      <c r="C13" s="2"/>
      <c r="D13" s="19"/>
      <c r="E13" s="40"/>
    </row>
    <row r="14" spans="2:16" ht="28.5" customHeight="1" x14ac:dyDescent="0.25">
      <c r="B14" s="22" t="s">
        <v>1</v>
      </c>
      <c r="C14" s="26">
        <f>+C15+C16+C17+C18+C19</f>
        <v>432558878</v>
      </c>
      <c r="D14" s="26">
        <f>+D15+D16+D17+D18+D19</f>
        <v>432558878</v>
      </c>
      <c r="E14" s="41"/>
    </row>
    <row r="15" spans="2:16" ht="21" customHeight="1" x14ac:dyDescent="0.25">
      <c r="B15" s="5" t="s">
        <v>2</v>
      </c>
      <c r="C15" s="21">
        <v>365810308</v>
      </c>
      <c r="D15" s="21">
        <v>358810308</v>
      </c>
      <c r="E15" s="42"/>
    </row>
    <row r="16" spans="2:16" x14ac:dyDescent="0.25">
      <c r="B16" s="5" t="s">
        <v>3</v>
      </c>
      <c r="C16" s="21">
        <v>18204800</v>
      </c>
      <c r="D16" s="21">
        <v>25204800</v>
      </c>
      <c r="E16" s="42"/>
    </row>
    <row r="17" spans="2:5" ht="15.75" customHeight="1" x14ac:dyDescent="0.25">
      <c r="B17" s="5" t="s">
        <v>4</v>
      </c>
      <c r="C17" s="21">
        <v>0</v>
      </c>
      <c r="D17" s="21">
        <f t="shared" ref="D17:D39" si="0">+C17</f>
        <v>0</v>
      </c>
      <c r="E17" s="42"/>
    </row>
    <row r="18" spans="2:5" x14ac:dyDescent="0.25">
      <c r="B18" s="5" t="s">
        <v>5</v>
      </c>
      <c r="C18" s="21">
        <v>0</v>
      </c>
      <c r="D18" s="21">
        <f t="shared" si="0"/>
        <v>0</v>
      </c>
      <c r="E18" s="42"/>
    </row>
    <row r="19" spans="2:5" ht="15" customHeight="1" x14ac:dyDescent="0.25">
      <c r="B19" s="5" t="s">
        <v>6</v>
      </c>
      <c r="C19" s="21">
        <v>48543770</v>
      </c>
      <c r="D19" s="21">
        <v>48543770</v>
      </c>
      <c r="E19" s="42"/>
    </row>
    <row r="20" spans="2:5" ht="15" customHeight="1" x14ac:dyDescent="0.25">
      <c r="B20" s="22" t="s">
        <v>7</v>
      </c>
      <c r="C20" s="26">
        <f>+C21+C22+C23+C24+C25+C26+C27+C28+C29</f>
        <v>30570000</v>
      </c>
      <c r="D20" s="26">
        <f>+D21+D22+D23+D24+D25+D26+D27+D28+D29</f>
        <v>30620000</v>
      </c>
      <c r="E20" s="41"/>
    </row>
    <row r="21" spans="2:5" x14ac:dyDescent="0.25">
      <c r="B21" s="5" t="s">
        <v>8</v>
      </c>
      <c r="C21" s="27">
        <v>3220000</v>
      </c>
      <c r="D21" s="21">
        <f t="shared" si="0"/>
        <v>3220000</v>
      </c>
      <c r="E21" s="42"/>
    </row>
    <row r="22" spans="2:5" x14ac:dyDescent="0.25">
      <c r="B22" s="5" t="s">
        <v>9</v>
      </c>
      <c r="C22" s="27">
        <v>2250000</v>
      </c>
      <c r="D22" s="27">
        <v>2250000</v>
      </c>
      <c r="E22" s="43"/>
    </row>
    <row r="23" spans="2:5" x14ac:dyDescent="0.25">
      <c r="B23" s="5" t="s">
        <v>10</v>
      </c>
      <c r="C23" s="27">
        <v>500000</v>
      </c>
      <c r="D23" s="21">
        <v>500000</v>
      </c>
      <c r="E23" s="42"/>
    </row>
    <row r="24" spans="2:5" x14ac:dyDescent="0.25">
      <c r="B24" s="5" t="s">
        <v>11</v>
      </c>
      <c r="C24" s="27">
        <v>400000</v>
      </c>
      <c r="D24" s="21">
        <v>400000</v>
      </c>
      <c r="E24" s="42"/>
    </row>
    <row r="25" spans="2:5" ht="15" customHeight="1" x14ac:dyDescent="0.25">
      <c r="B25" s="5" t="s">
        <v>12</v>
      </c>
      <c r="C25" s="27">
        <v>6050000</v>
      </c>
      <c r="D25" s="21">
        <v>6050000</v>
      </c>
      <c r="E25" s="42"/>
    </row>
    <row r="26" spans="2:5" x14ac:dyDescent="0.25">
      <c r="B26" s="5" t="s">
        <v>13</v>
      </c>
      <c r="C26" s="27">
        <v>900000</v>
      </c>
      <c r="D26" s="20">
        <f t="shared" si="0"/>
        <v>900000</v>
      </c>
    </row>
    <row r="27" spans="2:5" x14ac:dyDescent="0.25">
      <c r="B27" s="5" t="s">
        <v>14</v>
      </c>
      <c r="C27" s="27">
        <v>11000000</v>
      </c>
      <c r="D27" s="20">
        <v>11000000</v>
      </c>
    </row>
    <row r="28" spans="2:5" x14ac:dyDescent="0.25">
      <c r="B28" s="5" t="s">
        <v>15</v>
      </c>
      <c r="C28" s="27">
        <v>5200000</v>
      </c>
      <c r="D28" s="20">
        <v>5250000</v>
      </c>
    </row>
    <row r="29" spans="2:5" x14ac:dyDescent="0.25">
      <c r="B29" s="5" t="s">
        <v>16</v>
      </c>
      <c r="C29" s="27">
        <v>1050000</v>
      </c>
      <c r="D29" s="20">
        <v>1050000</v>
      </c>
    </row>
    <row r="30" spans="2:5" x14ac:dyDescent="0.25">
      <c r="B30" s="22" t="s">
        <v>17</v>
      </c>
      <c r="C30" s="26">
        <f t="shared" ref="C30:D30" si="1">+C31+C32+C33+C34+C35+C36+C37+C38+C39</f>
        <v>109538543</v>
      </c>
      <c r="D30" s="26">
        <f t="shared" si="1"/>
        <v>109538543</v>
      </c>
      <c r="E30" s="41"/>
    </row>
    <row r="31" spans="2:5" x14ac:dyDescent="0.25">
      <c r="B31" s="5" t="s">
        <v>18</v>
      </c>
      <c r="C31" s="27">
        <v>10100000</v>
      </c>
      <c r="D31" s="20">
        <f t="shared" si="0"/>
        <v>10100000</v>
      </c>
    </row>
    <row r="32" spans="2:5" x14ac:dyDescent="0.25">
      <c r="B32" s="5" t="s">
        <v>19</v>
      </c>
      <c r="C32" s="27">
        <v>1800000</v>
      </c>
      <c r="D32" s="20">
        <f t="shared" si="0"/>
        <v>1800000</v>
      </c>
    </row>
    <row r="33" spans="2:5" x14ac:dyDescent="0.25">
      <c r="B33" s="5" t="s">
        <v>20</v>
      </c>
      <c r="C33" s="27">
        <v>3950000</v>
      </c>
      <c r="D33" s="20">
        <f t="shared" si="0"/>
        <v>3950000</v>
      </c>
    </row>
    <row r="34" spans="2:5" x14ac:dyDescent="0.25">
      <c r="B34" s="5" t="s">
        <v>21</v>
      </c>
      <c r="C34" s="27">
        <v>25139243</v>
      </c>
      <c r="D34" s="20">
        <f t="shared" si="0"/>
        <v>25139243</v>
      </c>
    </row>
    <row r="35" spans="2:5" x14ac:dyDescent="0.25">
      <c r="B35" s="5" t="s">
        <v>22</v>
      </c>
      <c r="C35" s="27">
        <v>618000</v>
      </c>
      <c r="D35" s="20">
        <v>618000</v>
      </c>
    </row>
    <row r="36" spans="2:5" x14ac:dyDescent="0.25">
      <c r="B36" s="5" t="s">
        <v>23</v>
      </c>
      <c r="C36" s="27">
        <v>2151300</v>
      </c>
      <c r="D36" s="20">
        <v>2151300</v>
      </c>
    </row>
    <row r="37" spans="2:5" x14ac:dyDescent="0.25">
      <c r="B37" s="5" t="s">
        <v>24</v>
      </c>
      <c r="C37" s="27">
        <v>30250000</v>
      </c>
      <c r="D37" s="20">
        <v>30250000</v>
      </c>
    </row>
    <row r="38" spans="2:5" x14ac:dyDescent="0.25">
      <c r="B38" s="5" t="s">
        <v>25</v>
      </c>
      <c r="C38" s="27">
        <v>0</v>
      </c>
      <c r="D38" s="20">
        <f t="shared" si="0"/>
        <v>0</v>
      </c>
    </row>
    <row r="39" spans="2:5" x14ac:dyDescent="0.25">
      <c r="B39" s="5" t="s">
        <v>26</v>
      </c>
      <c r="C39" s="27">
        <v>35530000</v>
      </c>
      <c r="D39" s="20">
        <f t="shared" si="0"/>
        <v>35530000</v>
      </c>
    </row>
    <row r="40" spans="2:5" x14ac:dyDescent="0.25">
      <c r="B40" s="22" t="s">
        <v>27</v>
      </c>
      <c r="C40" s="28">
        <f>+C41+C42+C43+C44+C45+C46+C47+C48</f>
        <v>500000</v>
      </c>
      <c r="D40" s="28">
        <f>+D41+D42+D43+D44+D45+D46+D47+D48</f>
        <v>450000</v>
      </c>
      <c r="E40" s="44"/>
    </row>
    <row r="41" spans="2:5" x14ac:dyDescent="0.25">
      <c r="B41" s="5" t="s">
        <v>28</v>
      </c>
      <c r="C41" s="27">
        <v>500000</v>
      </c>
      <c r="D41" s="20">
        <v>450000</v>
      </c>
    </row>
    <row r="42" spans="2:5" x14ac:dyDescent="0.25">
      <c r="B42" s="5" t="s">
        <v>29</v>
      </c>
      <c r="C42" s="21"/>
    </row>
    <row r="43" spans="2:5" x14ac:dyDescent="0.25">
      <c r="B43" s="5" t="s">
        <v>30</v>
      </c>
      <c r="C43" s="6"/>
    </row>
    <row r="44" spans="2:5" x14ac:dyDescent="0.25">
      <c r="B44" s="5" t="s">
        <v>31</v>
      </c>
      <c r="C44" s="6"/>
    </row>
    <row r="45" spans="2:5" x14ac:dyDescent="0.25">
      <c r="B45" s="5" t="s">
        <v>32</v>
      </c>
      <c r="C45" s="6"/>
    </row>
    <row r="46" spans="2:5" x14ac:dyDescent="0.25">
      <c r="B46" s="5" t="s">
        <v>33</v>
      </c>
      <c r="C46" s="6"/>
    </row>
    <row r="47" spans="2:5" x14ac:dyDescent="0.25">
      <c r="B47" s="5" t="s">
        <v>34</v>
      </c>
      <c r="C47" s="6"/>
    </row>
    <row r="48" spans="2:5" x14ac:dyDescent="0.25">
      <c r="B48" s="5" t="s">
        <v>35</v>
      </c>
      <c r="C48" s="6"/>
    </row>
    <row r="49" spans="2:5" x14ac:dyDescent="0.25">
      <c r="B49" s="22" t="s">
        <v>36</v>
      </c>
      <c r="C49" s="23"/>
      <c r="D49" s="24"/>
    </row>
    <row r="50" spans="2:5" x14ac:dyDescent="0.25">
      <c r="B50" s="5" t="s">
        <v>37</v>
      </c>
      <c r="C50" s="6"/>
    </row>
    <row r="51" spans="2:5" x14ac:dyDescent="0.25">
      <c r="B51" s="5" t="s">
        <v>38</v>
      </c>
      <c r="C51" s="6"/>
    </row>
    <row r="52" spans="2:5" x14ac:dyDescent="0.25">
      <c r="B52" s="5" t="s">
        <v>39</v>
      </c>
      <c r="C52" s="6"/>
    </row>
    <row r="53" spans="2:5" x14ac:dyDescent="0.25">
      <c r="B53" s="5" t="s">
        <v>40</v>
      </c>
      <c r="C53" s="6"/>
    </row>
    <row r="54" spans="2:5" x14ac:dyDescent="0.25">
      <c r="B54" s="5" t="s">
        <v>41</v>
      </c>
      <c r="C54" s="6"/>
    </row>
    <row r="55" spans="2:5" x14ac:dyDescent="0.25">
      <c r="B55" s="5" t="s">
        <v>42</v>
      </c>
      <c r="C55" s="6"/>
    </row>
    <row r="56" spans="2:5" x14ac:dyDescent="0.25">
      <c r="B56" s="22" t="s">
        <v>43</v>
      </c>
      <c r="C56" s="26">
        <f>+C57+C58+C59+C60+C61+C62+C63+C64+C65</f>
        <v>16537700</v>
      </c>
      <c r="D56" s="26">
        <f t="shared" ref="D56" si="2">+D57+D58+D59+D60+D61+D62+D63+D64+D65</f>
        <v>16537700</v>
      </c>
      <c r="E56" s="41"/>
    </row>
    <row r="57" spans="2:5" x14ac:dyDescent="0.25">
      <c r="B57" s="5" t="s">
        <v>44</v>
      </c>
      <c r="C57" s="27">
        <v>3650000</v>
      </c>
      <c r="D57" s="27">
        <v>3650000</v>
      </c>
      <c r="E57" s="43"/>
    </row>
    <row r="58" spans="2:5" x14ac:dyDescent="0.25">
      <c r="B58" s="5" t="s">
        <v>45</v>
      </c>
      <c r="C58" s="27">
        <v>0</v>
      </c>
      <c r="D58" s="27">
        <v>0</v>
      </c>
      <c r="E58" s="43"/>
    </row>
    <row r="59" spans="2:5" x14ac:dyDescent="0.25">
      <c r="B59" s="5" t="s">
        <v>46</v>
      </c>
      <c r="C59" s="27">
        <v>8000000</v>
      </c>
      <c r="D59" s="27">
        <v>8000000</v>
      </c>
      <c r="E59" s="43"/>
    </row>
    <row r="60" spans="2:5" x14ac:dyDescent="0.25">
      <c r="B60" s="5" t="s">
        <v>47</v>
      </c>
      <c r="C60" s="27">
        <v>1500000</v>
      </c>
      <c r="D60" s="27">
        <v>1500000</v>
      </c>
      <c r="E60" s="43"/>
    </row>
    <row r="61" spans="2:5" x14ac:dyDescent="0.25">
      <c r="B61" s="5" t="s">
        <v>48</v>
      </c>
      <c r="C61" s="27">
        <v>2700000</v>
      </c>
      <c r="D61" s="27">
        <v>2700000</v>
      </c>
      <c r="E61" s="43"/>
    </row>
    <row r="62" spans="2:5" x14ac:dyDescent="0.25">
      <c r="B62" s="5" t="s">
        <v>49</v>
      </c>
      <c r="C62" s="27">
        <v>500000</v>
      </c>
      <c r="D62" s="27">
        <v>500000</v>
      </c>
      <c r="E62" s="43"/>
    </row>
    <row r="63" spans="2:5" x14ac:dyDescent="0.25">
      <c r="B63" s="5" t="s">
        <v>50</v>
      </c>
      <c r="C63" s="27">
        <v>0</v>
      </c>
      <c r="D63" s="27">
        <v>0</v>
      </c>
      <c r="E63" s="43"/>
    </row>
    <row r="64" spans="2:5" x14ac:dyDescent="0.25">
      <c r="B64" s="5" t="s">
        <v>51</v>
      </c>
      <c r="C64" s="27">
        <v>187700</v>
      </c>
      <c r="D64" s="27">
        <v>187700</v>
      </c>
      <c r="E64" s="43"/>
    </row>
    <row r="65" spans="2:5" x14ac:dyDescent="0.25">
      <c r="B65" s="5" t="s">
        <v>52</v>
      </c>
      <c r="C65" s="29">
        <v>0</v>
      </c>
      <c r="D65" s="29">
        <v>0</v>
      </c>
      <c r="E65" s="44"/>
    </row>
    <row r="66" spans="2:5" x14ac:dyDescent="0.25">
      <c r="B66" s="22" t="s">
        <v>53</v>
      </c>
      <c r="C66" s="23"/>
      <c r="D66" s="24">
        <f>+D67+D68+D69+D70</f>
        <v>0</v>
      </c>
    </row>
    <row r="67" spans="2:5" x14ac:dyDescent="0.25">
      <c r="B67" s="5" t="s">
        <v>54</v>
      </c>
      <c r="C67" s="6"/>
    </row>
    <row r="68" spans="2:5" x14ac:dyDescent="0.25">
      <c r="B68" s="5" t="s">
        <v>55</v>
      </c>
      <c r="C68" s="6"/>
      <c r="D68" s="20">
        <v>0</v>
      </c>
    </row>
    <row r="69" spans="2:5" x14ac:dyDescent="0.25">
      <c r="B69" s="5" t="s">
        <v>56</v>
      </c>
      <c r="C69" s="6"/>
    </row>
    <row r="70" spans="2:5" x14ac:dyDescent="0.25">
      <c r="B70" s="5" t="s">
        <v>57</v>
      </c>
      <c r="C70" s="6"/>
    </row>
    <row r="71" spans="2:5" x14ac:dyDescent="0.25">
      <c r="B71" s="22" t="s">
        <v>58</v>
      </c>
      <c r="C71" s="23"/>
      <c r="D71" s="24"/>
    </row>
    <row r="72" spans="2:5" x14ac:dyDescent="0.25">
      <c r="B72" s="5" t="s">
        <v>59</v>
      </c>
      <c r="C72" s="6"/>
    </row>
    <row r="73" spans="2:5" x14ac:dyDescent="0.25">
      <c r="B73" s="5" t="s">
        <v>60</v>
      </c>
      <c r="C73" s="6"/>
    </row>
    <row r="74" spans="2:5" x14ac:dyDescent="0.25">
      <c r="B74" s="22" t="s">
        <v>61</v>
      </c>
      <c r="C74" s="23"/>
      <c r="D74" s="24"/>
    </row>
    <row r="75" spans="2:5" x14ac:dyDescent="0.25">
      <c r="B75" s="5" t="s">
        <v>62</v>
      </c>
      <c r="C75" s="6"/>
    </row>
    <row r="76" spans="2:5" x14ac:dyDescent="0.25">
      <c r="B76" s="5" t="s">
        <v>63</v>
      </c>
      <c r="C76" s="6"/>
    </row>
    <row r="77" spans="2:5" x14ac:dyDescent="0.25">
      <c r="B77" s="5" t="s">
        <v>64</v>
      </c>
      <c r="C77" s="6"/>
    </row>
    <row r="78" spans="2:5" x14ac:dyDescent="0.25">
      <c r="B78" s="1" t="s">
        <v>67</v>
      </c>
      <c r="C78" s="30">
        <f>+C40+C30+C20+C14+C56</f>
        <v>589705121</v>
      </c>
      <c r="D78" s="30">
        <f>+D40+D30+D20+D14+D56+D66</f>
        <v>589705121</v>
      </c>
      <c r="E78" s="45"/>
    </row>
    <row r="79" spans="2:5" x14ac:dyDescent="0.25">
      <c r="B79" s="22" t="s">
        <v>68</v>
      </c>
      <c r="C79" s="23"/>
      <c r="D79" s="31"/>
      <c r="E79" s="42"/>
    </row>
    <row r="80" spans="2:5" x14ac:dyDescent="0.25">
      <c r="B80" s="5" t="s">
        <v>69</v>
      </c>
      <c r="C80" s="6"/>
      <c r="D80" s="21"/>
      <c r="E80" s="42"/>
    </row>
    <row r="81" spans="2:6" x14ac:dyDescent="0.25">
      <c r="B81" s="5" t="s">
        <v>70</v>
      </c>
      <c r="C81" s="6"/>
      <c r="D81" s="21"/>
      <c r="E81" s="42"/>
    </row>
    <row r="82" spans="2:6" x14ac:dyDescent="0.25">
      <c r="B82" s="22" t="s">
        <v>71</v>
      </c>
      <c r="C82" s="23"/>
      <c r="D82" s="31"/>
      <c r="E82" s="42"/>
    </row>
    <row r="83" spans="2:6" x14ac:dyDescent="0.25">
      <c r="B83" s="5" t="s">
        <v>72</v>
      </c>
      <c r="C83" s="6"/>
      <c r="D83" s="21"/>
      <c r="E83" s="42"/>
    </row>
    <row r="84" spans="2:6" x14ac:dyDescent="0.25">
      <c r="B84" s="5" t="s">
        <v>73</v>
      </c>
      <c r="C84" s="6"/>
      <c r="D84" s="21"/>
      <c r="E84" s="42"/>
    </row>
    <row r="85" spans="2:6" x14ac:dyDescent="0.25">
      <c r="B85" s="22" t="s">
        <v>74</v>
      </c>
      <c r="C85" s="23"/>
      <c r="D85" s="31"/>
      <c r="E85" s="42"/>
    </row>
    <row r="86" spans="2:6" x14ac:dyDescent="0.25">
      <c r="B86" s="5" t="s">
        <v>75</v>
      </c>
      <c r="C86" s="6"/>
      <c r="D86" s="21"/>
      <c r="E86" s="42"/>
    </row>
    <row r="87" spans="2:6" x14ac:dyDescent="0.25">
      <c r="B87" s="8" t="s">
        <v>65</v>
      </c>
      <c r="C87" s="33">
        <f>+C78</f>
        <v>589705121</v>
      </c>
      <c r="D87" s="33">
        <f>+D78</f>
        <v>589705121</v>
      </c>
      <c r="E87" s="45"/>
      <c r="F87" s="6"/>
    </row>
    <row r="88" spans="2:6" ht="15.75" thickBot="1" x14ac:dyDescent="0.3">
      <c r="B88" s="5" t="s">
        <v>82</v>
      </c>
      <c r="C88" s="21"/>
      <c r="F88" s="25"/>
    </row>
    <row r="89" spans="2:6" ht="15.75" thickBot="1" x14ac:dyDescent="0.3">
      <c r="B89" s="50" t="s">
        <v>86</v>
      </c>
    </row>
    <row r="90" spans="2:6" ht="27" customHeight="1" thickBot="1" x14ac:dyDescent="0.3">
      <c r="B90" s="49" t="s">
        <v>85</v>
      </c>
    </row>
    <row r="91" spans="2:6" ht="40.5" customHeight="1" thickBot="1" x14ac:dyDescent="0.3">
      <c r="B91" s="18" t="s">
        <v>84</v>
      </c>
    </row>
    <row r="92" spans="2:6" ht="168.75" customHeight="1" x14ac:dyDescent="0.25">
      <c r="B92" s="57" t="s">
        <v>87</v>
      </c>
      <c r="C92" s="57"/>
      <c r="D92" s="57"/>
    </row>
  </sheetData>
  <mergeCells count="9">
    <mergeCell ref="B3:D3"/>
    <mergeCell ref="B7:D7"/>
    <mergeCell ref="B6:D6"/>
    <mergeCell ref="B5:D5"/>
    <mergeCell ref="B92:D92"/>
    <mergeCell ref="B11:B12"/>
    <mergeCell ref="C11:C12"/>
    <mergeCell ref="D11:D12"/>
    <mergeCell ref="B4:D4"/>
  </mergeCells>
  <pageMargins left="0.7" right="0.7" top="0.75" bottom="0.75" header="0.3" footer="0.3"/>
  <pageSetup paperSize="5" scale="5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2025-06-03T16:09:01Z</cp:lastPrinted>
  <dcterms:created xsi:type="dcterms:W3CDTF">2021-07-29T18:58:50Z</dcterms:created>
  <dcterms:modified xsi:type="dcterms:W3CDTF">2025-06-09T18:03:54Z</dcterms:modified>
</cp:coreProperties>
</file>