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4" l="1"/>
  <c r="B17" i="4" l="1"/>
  <c r="D85" i="4" l="1"/>
  <c r="N49" i="4" l="1"/>
  <c r="N50" i="4"/>
  <c r="N51" i="4"/>
  <c r="N52" i="4"/>
  <c r="N53" i="4"/>
  <c r="N54" i="4"/>
  <c r="N48" i="4"/>
  <c r="C47" i="4"/>
  <c r="D47" i="4"/>
  <c r="E47" i="4"/>
  <c r="F47" i="4"/>
  <c r="G47" i="4"/>
  <c r="H47" i="4"/>
  <c r="I47" i="4"/>
  <c r="J47" i="4"/>
  <c r="K47" i="4"/>
  <c r="L47" i="4"/>
  <c r="M47" i="4"/>
  <c r="B47" i="4"/>
  <c r="N47" i="4" l="1"/>
  <c r="C17" i="4"/>
  <c r="N21" i="4"/>
  <c r="M63" i="4" l="1"/>
  <c r="M17" i="4" l="1"/>
  <c r="N75" i="4" l="1"/>
  <c r="N74" i="4"/>
  <c r="N65" i="4"/>
  <c r="N64" i="4"/>
  <c r="N39" i="4"/>
  <c r="N40" i="4"/>
  <c r="N41" i="4"/>
  <c r="N42" i="4"/>
  <c r="N43" i="4"/>
  <c r="N44" i="4"/>
  <c r="N45" i="4"/>
  <c r="N46" i="4"/>
  <c r="N38" i="4"/>
  <c r="N29" i="4"/>
  <c r="N30" i="4"/>
  <c r="N31" i="4"/>
  <c r="N32" i="4"/>
  <c r="N33" i="4"/>
  <c r="N34" i="4"/>
  <c r="N35" i="4"/>
  <c r="N36" i="4"/>
  <c r="N28" i="4"/>
  <c r="N19" i="4"/>
  <c r="N20" i="4"/>
  <c r="N22" i="4"/>
  <c r="N23" i="4"/>
  <c r="N24" i="4"/>
  <c r="N26" i="4"/>
  <c r="N18" i="4"/>
  <c r="I17" i="4"/>
  <c r="J17" i="4"/>
  <c r="K17" i="4"/>
  <c r="L17" i="4"/>
  <c r="I27" i="4"/>
  <c r="J27" i="4"/>
  <c r="K27" i="4"/>
  <c r="L27" i="4"/>
  <c r="M27" i="4"/>
  <c r="I37" i="4"/>
  <c r="J37" i="4"/>
  <c r="K37" i="4"/>
  <c r="L37" i="4"/>
  <c r="M37" i="4"/>
  <c r="I63" i="4"/>
  <c r="J63" i="4"/>
  <c r="K63" i="4"/>
  <c r="L63" i="4"/>
  <c r="I73" i="4"/>
  <c r="J73" i="4"/>
  <c r="K73" i="4"/>
  <c r="L73" i="4"/>
  <c r="M73" i="4"/>
  <c r="L85" i="4" l="1"/>
  <c r="K85" i="4"/>
  <c r="M96" i="4"/>
  <c r="M85" i="4"/>
  <c r="K96" i="4"/>
  <c r="J96" i="4"/>
  <c r="L96" i="4"/>
  <c r="J85" i="4"/>
  <c r="I96" i="4"/>
  <c r="I85" i="4"/>
  <c r="H73" i="4" l="1"/>
  <c r="H63" i="4"/>
  <c r="H37" i="4"/>
  <c r="H27" i="4"/>
  <c r="H17" i="4"/>
  <c r="H85" i="4" l="1"/>
  <c r="H96" i="4"/>
  <c r="G73" i="4"/>
  <c r="G63" i="4"/>
  <c r="G37" i="4"/>
  <c r="G27" i="4"/>
  <c r="G17" i="4"/>
  <c r="G96" i="4" l="1"/>
  <c r="G85" i="4"/>
  <c r="N66" i="4"/>
  <c r="F73" i="4"/>
  <c r="F37" i="4"/>
  <c r="F27" i="4"/>
  <c r="F17" i="4"/>
  <c r="N67" i="4" l="1"/>
  <c r="E73" i="4"/>
  <c r="N68" i="4" l="1"/>
  <c r="E63" i="4"/>
  <c r="E37" i="4"/>
  <c r="E27" i="4"/>
  <c r="E17" i="4"/>
  <c r="N69" i="4" l="1"/>
  <c r="E85" i="4"/>
  <c r="E96" i="4"/>
  <c r="D37" i="4"/>
  <c r="D73" i="4" l="1"/>
  <c r="D63" i="4"/>
  <c r="D27" i="4"/>
  <c r="D17" i="4"/>
  <c r="F63" i="4" l="1"/>
  <c r="F96" i="4" s="1"/>
  <c r="D96" i="4"/>
  <c r="C73" i="4"/>
  <c r="N70" i="4"/>
  <c r="F85" i="4" l="1"/>
  <c r="N71" i="4"/>
  <c r="C37" i="4"/>
  <c r="C27" i="4"/>
  <c r="N72" i="4" l="1"/>
  <c r="C63" i="4" l="1"/>
  <c r="B63" i="4"/>
  <c r="N63" i="4" s="1"/>
  <c r="B37" i="4"/>
  <c r="N37" i="4" s="1"/>
  <c r="B27" i="4"/>
  <c r="N27" i="4" s="1"/>
  <c r="B73" i="4"/>
  <c r="N73" i="4" s="1"/>
  <c r="N17" i="4"/>
  <c r="N96" i="4" l="1"/>
  <c r="N85" i="4"/>
  <c r="C96" i="4"/>
  <c r="C85" i="4"/>
  <c r="B96" i="4"/>
  <c r="B85" i="4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<sst xmlns="http://schemas.openxmlformats.org/spreadsheetml/2006/main" count="106" uniqueCount="106">
  <si>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</si>
  <si>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</si>
  <si>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</si>
  <si>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</si>
  <si>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</si>
  <si>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</si>
  <si>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</si>
  <si>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</si>
  <si>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</si>
  <si>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</si>
  <si>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</si>
  <si>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</si>
  <si>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</si>
  <si>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</si>
  <si>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</si>
  <si>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</si>
  <si>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</si>
  <si>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</si>
  <si>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</si>
  <si>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</si>
  <si>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</si>
  <si>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</si>
  <si>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</si>
  <si>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</si>
  <si>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</si>
  <si>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</si>
  <si>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</si>
  <si>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</si>
  <si>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</si>
  <si>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</si>
  <si>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</si>
  <si>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</si>
  <si>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</si>
  <si>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</si>
  <si>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</si>
  <si>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</si>
  <si>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</si>
  <si>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</si>
  <si>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</si>
  <si>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</si>
  <si>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</si>
  <si>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</si>
  <si>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</si>
  <si>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</si>
  <si>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</si>
  <si>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</si>
  <si>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</si>
  <si>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</si>
  <si>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</si>
  <si>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</si>
  <si>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</si>
  <si>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</si>
  <si>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</si>
  <si>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</si>
  <si>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</si>
  <si>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</si>
  <si>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</si>
  <si>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</si>
  <si>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</si>
  <si>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</si>
  <si>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</si>
  <si>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</si>
  <si>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</si>
  <si>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</si>
  <si>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</si>
  <si>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</si>
  <si>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</si>
  <si>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</si>
  <si>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</si>
  <si>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</si>
  <si>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</si>
  <si>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</si>
  <si>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</si>
  <si>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</si>
  <si>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</si>
  <si>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</si>
  <si>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</si>
  <si>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</si>
  <si>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</si>
  <si>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</si>
  <si>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</si>
  <si>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</si>
  <si>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</si>
  <si>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</si>
  <si>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</si>
  <si>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</si>
  <si>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</si>
  <si>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</si>
  <si>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</si>
  <si>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</si>
  <si>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</si>
  <si>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</si>
  <si>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</si>
  <si>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</si>
  <si>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</si>
  <si>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</si>
  <si>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</si>
  <si>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</si>
  <si>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</si>
  <si>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</si>
  <si>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</si>
  <si>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</si>
  <si>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</si>
  <si>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</si>
  <si>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</si>
  <si>
    <t>2.1.5- PROPORCION DE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</si>
</sst>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6115050</xdr:colOff>
      <xdr:row>3</xdr:row>
      <xdr:rowOff>0</xdr:rowOff>
    </xdr:from>
    <xdr:to>
      <xdr:col>1</xdr:col>
      <xdr:colOff>1085850</xdr:colOff>
      <xdr:row>6</xdr:row>
      <xdr:rowOff>219074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571500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6</xdr:row>
      <xdr:rowOff>219076</xdr:rowOff>
    </xdr:from>
    <xdr:to>
      <xdr:col>4</xdr:col>
      <xdr:colOff>476251</xdr:colOff>
      <xdr:row>10</xdr:row>
      <xdr:rowOff>38100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504951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2588896</xdr:colOff>
      <xdr:row>6</xdr:row>
      <xdr:rowOff>200025</xdr:rowOff>
    </xdr:from>
    <xdr:to>
      <xdr:col>0</xdr:col>
      <xdr:colOff>3743325</xdr:colOff>
      <xdr:row>10</xdr:row>
      <xdr:rowOff>9525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8896" y="1485900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00"/>
  <sheetViews>
    <sheetView tabSelected="1" workbookViewId="0">
      <selection activeCell="N7" sqref="N7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6" width="16.42578125" customWidth="1"/>
    <col min="7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1" t="s">
        <v>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2" t="s">
        <v>76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3" t="s">
        <v>77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4" t="s">
        <v>78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5" t="s">
        <v>79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5" t="s">
        <v>80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5" t="s">
        <v>103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40" t="s">
        <v>90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5" x14ac:dyDescent="0.25">
      <c r="A17" s="19" t="s">
        <v>1</v>
      </c>
      <c r="B17" s="17">
        <f>+B18+B19+B20+B22+B23+B24+B26</f>
        <v>21158971.490000002</v>
      </c>
      <c r="C17" s="17">
        <f>+C18+C19+C20++C21+C22+C23+C24+C26</f>
        <v>30827416.409999996</v>
      </c>
      <c r="D17" s="17">
        <f t="shared" ref="D17:L17" si="0">+D18+D19+D20+D22+D23+D24+D26</f>
        <v>23182280.34</v>
      </c>
      <c r="E17" s="17">
        <f t="shared" si="0"/>
        <v>23382490.969999999</v>
      </c>
      <c r="F17" s="17">
        <f t="shared" si="0"/>
        <v>22265935.59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+M18+M19+M20+M22+M23+M24+M26</f>
        <v>0</v>
      </c>
      <c r="N17" s="17">
        <f>+B17+C17+D17+E17+F17+G17+H17+I17+J17+K17+L17+M17</f>
        <v>120817094.8</v>
      </c>
      <c r="O17" s="14"/>
    </row>
    <row r="18" spans="1:15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>
        <v>19270727.129999999</v>
      </c>
      <c r="G18" s="18"/>
      <c r="H18" s="18"/>
      <c r="I18" s="18"/>
      <c r="J18" s="18"/>
      <c r="K18" s="18"/>
      <c r="L18" s="18"/>
      <c r="M18" s="18"/>
      <c r="N18" s="21">
        <f t="shared" ref="N18:N27" si="1">+B18+C18+D18+E18+F18+G18+H18+I18+J18+K18+L18+M18</f>
        <v>100586234.89999999</v>
      </c>
      <c r="O18" s="14"/>
    </row>
    <row r="19" spans="1:15" x14ac:dyDescent="0.25">
      <c r="A19" s="20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/>
      <c r="H19" s="18"/>
      <c r="I19" s="18"/>
      <c r="J19" s="18"/>
      <c r="K19" s="18"/>
      <c r="L19" s="18"/>
      <c r="M19" s="18"/>
      <c r="N19" s="21">
        <f t="shared" si="1"/>
        <v>0</v>
      </c>
      <c r="O19" s="14"/>
    </row>
    <row r="20" spans="1:15" x14ac:dyDescent="0.25">
      <c r="A20" s="20" t="s">
        <v>83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/>
      <c r="H20" s="18"/>
      <c r="I20" s="18"/>
      <c r="J20" s="18"/>
      <c r="K20" s="18"/>
      <c r="L20" s="18"/>
      <c r="M20" s="18"/>
      <c r="N20" s="21">
        <f t="shared" si="1"/>
        <v>0</v>
      </c>
      <c r="O20" s="14"/>
    </row>
    <row r="21" spans="1:15" x14ac:dyDescent="0.25">
      <c r="A21" s="38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>
        <v>0</v>
      </c>
      <c r="G21" s="18"/>
      <c r="H21" s="18"/>
      <c r="I21" s="18"/>
      <c r="J21" s="18"/>
      <c r="K21" s="18"/>
      <c r="L21" s="18"/>
      <c r="M21" s="18"/>
      <c r="N21" s="21">
        <f t="shared" si="1"/>
        <v>5103271.42</v>
      </c>
      <c r="O21" s="14"/>
    </row>
    <row r="22" spans="1:15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>
        <v>31050</v>
      </c>
      <c r="G22" s="16"/>
      <c r="H22" s="16"/>
      <c r="I22" s="16"/>
      <c r="J22" s="16"/>
      <c r="K22" s="16"/>
      <c r="L22" s="16"/>
      <c r="M22" s="16"/>
      <c r="N22" s="21">
        <f t="shared" si="1"/>
        <v>297020</v>
      </c>
      <c r="O22" s="23"/>
    </row>
    <row r="23" spans="1:15" x14ac:dyDescent="0.25">
      <c r="A23" s="20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/>
      <c r="H23" s="16"/>
      <c r="I23" s="16"/>
      <c r="J23" s="16"/>
      <c r="K23" s="16"/>
      <c r="L23" s="16"/>
      <c r="M23" s="16"/>
      <c r="N23" s="21">
        <f t="shared" si="1"/>
        <v>0</v>
      </c>
      <c r="O23" s="14"/>
    </row>
    <row r="24" spans="1:15" x14ac:dyDescent="0.25">
      <c r="A24" s="20" t="s">
        <v>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/>
      <c r="H24" s="16"/>
      <c r="I24" s="16"/>
      <c r="J24" s="16"/>
      <c r="K24" s="16"/>
      <c r="L24" s="16"/>
      <c r="M24" s="16"/>
      <c r="N24" s="21">
        <f t="shared" si="1"/>
        <v>0</v>
      </c>
      <c r="O24" s="14"/>
    </row>
    <row r="25" spans="1:15" x14ac:dyDescent="0.25">
      <c r="A25" s="20" t="s">
        <v>105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/>
      <c r="H25" s="16"/>
      <c r="I25" s="16"/>
      <c r="J25" s="16"/>
      <c r="K25" s="16"/>
      <c r="L25" s="16"/>
      <c r="M25" s="16"/>
      <c r="N25" s="21">
        <f t="shared" si="1"/>
        <v>0</v>
      </c>
      <c r="O25" s="14"/>
    </row>
    <row r="26" spans="1:15" x14ac:dyDescent="0.25">
      <c r="A26" s="20" t="s">
        <v>4</v>
      </c>
      <c r="B26" s="16">
        <v>2809121.94</v>
      </c>
      <c r="C26" s="16">
        <v>2867321.86</v>
      </c>
      <c r="D26" s="16">
        <v>3082057.8</v>
      </c>
      <c r="E26" s="16">
        <v>3107908.42</v>
      </c>
      <c r="F26" s="16">
        <v>2964158.46</v>
      </c>
      <c r="G26" s="16"/>
      <c r="H26" s="16"/>
      <c r="I26" s="16"/>
      <c r="J26" s="16"/>
      <c r="K26" s="16"/>
      <c r="L26" s="16"/>
      <c r="M26" s="16"/>
      <c r="N26" s="21">
        <f t="shared" si="1"/>
        <v>14830568.48</v>
      </c>
      <c r="O26" s="14"/>
    </row>
    <row r="27" spans="1:15" x14ac:dyDescent="0.25">
      <c r="A27" s="19" t="s">
        <v>5</v>
      </c>
      <c r="B27" s="17">
        <f t="shared" ref="B27:M27" si="2">+B28+B29+B30+B31+B32+B33+B35+B36+B34</f>
        <v>0</v>
      </c>
      <c r="C27" s="17">
        <f t="shared" si="2"/>
        <v>538287.93999999994</v>
      </c>
      <c r="D27" s="17">
        <f t="shared" si="2"/>
        <v>776329.12</v>
      </c>
      <c r="E27" s="17">
        <f t="shared" si="2"/>
        <v>315872.56</v>
      </c>
      <c r="F27" s="17">
        <f t="shared" si="2"/>
        <v>1349138.25</v>
      </c>
      <c r="G27" s="17">
        <f t="shared" si="2"/>
        <v>0</v>
      </c>
      <c r="H27" s="17">
        <f t="shared" si="2"/>
        <v>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1"/>
        <v>2979627.87</v>
      </c>
      <c r="O27" s="14"/>
    </row>
    <row r="28" spans="1:15" x14ac:dyDescent="0.25">
      <c r="A28" s="20" t="s">
        <v>6</v>
      </c>
      <c r="B28" s="16">
        <v>0</v>
      </c>
      <c r="C28" s="16">
        <v>55904.7</v>
      </c>
      <c r="D28" s="16">
        <v>264874.65999999997</v>
      </c>
      <c r="E28" s="16">
        <v>28274.44</v>
      </c>
      <c r="F28" s="16">
        <v>739768.15</v>
      </c>
      <c r="G28" s="16"/>
      <c r="H28" s="16"/>
      <c r="I28" s="16"/>
      <c r="J28" s="16"/>
      <c r="K28" s="16"/>
      <c r="L28" s="16"/>
      <c r="M28" s="16"/>
      <c r="N28" s="21">
        <f t="shared" ref="N28:N54" si="3">+B28+C28+D28+E28+F28+G28+H28+I28+J28+K28+L28+M28</f>
        <v>1088821.95</v>
      </c>
      <c r="O28" s="14"/>
    </row>
    <row r="29" spans="1:15" x14ac:dyDescent="0.25">
      <c r="A29" s="20" t="s">
        <v>7</v>
      </c>
      <c r="B29" s="16">
        <v>0</v>
      </c>
      <c r="C29" s="16">
        <v>35400</v>
      </c>
      <c r="D29" s="16">
        <v>0</v>
      </c>
      <c r="E29" s="16">
        <v>0</v>
      </c>
      <c r="F29" s="16">
        <v>0</v>
      </c>
      <c r="G29" s="16"/>
      <c r="H29" s="16"/>
      <c r="I29" s="16"/>
      <c r="J29" s="16"/>
      <c r="K29" s="16"/>
      <c r="L29" s="16"/>
      <c r="M29" s="16"/>
      <c r="N29" s="21">
        <f t="shared" si="3"/>
        <v>35400</v>
      </c>
      <c r="O29" s="14"/>
    </row>
    <row r="30" spans="1:15" x14ac:dyDescent="0.25">
      <c r="A30" s="20" t="s">
        <v>8</v>
      </c>
      <c r="B30" s="16">
        <v>0</v>
      </c>
      <c r="C30" s="16">
        <v>41900</v>
      </c>
      <c r="D30" s="16">
        <v>26650</v>
      </c>
      <c r="E30" s="16">
        <v>0</v>
      </c>
      <c r="F30" s="16">
        <v>24000</v>
      </c>
      <c r="G30" s="16"/>
      <c r="H30" s="16"/>
      <c r="I30" s="16"/>
      <c r="J30" s="16"/>
      <c r="K30" s="16"/>
      <c r="L30" s="16"/>
      <c r="M30" s="16"/>
      <c r="N30" s="21">
        <f t="shared" si="3"/>
        <v>92550</v>
      </c>
      <c r="O30" s="14"/>
    </row>
    <row r="31" spans="1:15" x14ac:dyDescent="0.25">
      <c r="A31" s="20" t="s">
        <v>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/>
      <c r="H31" s="16"/>
      <c r="I31" s="16"/>
      <c r="J31" s="16"/>
      <c r="K31" s="16"/>
      <c r="L31" s="16"/>
      <c r="M31" s="16"/>
      <c r="N31" s="21">
        <f t="shared" si="3"/>
        <v>0</v>
      </c>
      <c r="O31" s="14"/>
    </row>
    <row r="32" spans="1:15" x14ac:dyDescent="0.25">
      <c r="A32" s="20" t="s">
        <v>10</v>
      </c>
      <c r="B32" s="16">
        <v>0</v>
      </c>
      <c r="C32" s="16">
        <v>145000</v>
      </c>
      <c r="D32" s="16">
        <v>145000</v>
      </c>
      <c r="E32" s="16">
        <v>145000</v>
      </c>
      <c r="F32" s="16">
        <v>145000</v>
      </c>
      <c r="G32" s="16"/>
      <c r="H32" s="16"/>
      <c r="I32" s="16"/>
      <c r="J32" s="16"/>
      <c r="K32" s="16"/>
      <c r="L32" s="16"/>
      <c r="M32" s="16"/>
      <c r="N32" s="21">
        <f t="shared" si="3"/>
        <v>580000</v>
      </c>
      <c r="O32" s="14"/>
    </row>
    <row r="33" spans="1:15" x14ac:dyDescent="0.25">
      <c r="A33" s="20" t="s">
        <v>11</v>
      </c>
      <c r="B33" s="16">
        <v>0</v>
      </c>
      <c r="C33" s="16">
        <v>213083.24</v>
      </c>
      <c r="D33" s="16">
        <v>13114.46</v>
      </c>
      <c r="E33" s="16">
        <v>0</v>
      </c>
      <c r="F33" s="16">
        <v>0</v>
      </c>
      <c r="G33" s="16"/>
      <c r="H33" s="16"/>
      <c r="I33" s="16"/>
      <c r="J33" s="16"/>
      <c r="K33" s="16"/>
      <c r="L33" s="16"/>
      <c r="M33" s="16"/>
      <c r="N33" s="21">
        <f t="shared" si="3"/>
        <v>226197.69999999998</v>
      </c>
      <c r="O33" s="14"/>
    </row>
    <row r="34" spans="1:15" x14ac:dyDescent="0.25">
      <c r="A34" s="20" t="s">
        <v>12</v>
      </c>
      <c r="B34" s="16">
        <v>0</v>
      </c>
      <c r="C34" s="16">
        <v>32000</v>
      </c>
      <c r="D34" s="16">
        <v>0</v>
      </c>
      <c r="E34" s="16">
        <v>106471.4</v>
      </c>
      <c r="F34" s="16">
        <v>565370.1</v>
      </c>
      <c r="G34" s="16"/>
      <c r="H34" s="16"/>
      <c r="I34" s="16"/>
      <c r="J34" s="16"/>
      <c r="K34" s="16"/>
      <c r="L34" s="16"/>
      <c r="M34" s="16"/>
      <c r="N34" s="21">
        <f t="shared" si="3"/>
        <v>703841.5</v>
      </c>
      <c r="O34" s="14"/>
    </row>
    <row r="35" spans="1:15" x14ac:dyDescent="0.25">
      <c r="A35" s="20" t="s">
        <v>13</v>
      </c>
      <c r="B35" s="16">
        <v>0</v>
      </c>
      <c r="C35" s="16">
        <v>15000</v>
      </c>
      <c r="D35" s="16">
        <v>326690</v>
      </c>
      <c r="E35" s="16">
        <v>36126.720000000001</v>
      </c>
      <c r="F35" s="16">
        <v>-125000</v>
      </c>
      <c r="G35" s="16"/>
      <c r="H35" s="16"/>
      <c r="I35" s="16"/>
      <c r="J35" s="16"/>
      <c r="K35" s="16"/>
      <c r="L35" s="16"/>
      <c r="M35" s="16"/>
      <c r="N35" s="21">
        <f t="shared" si="3"/>
        <v>252816.71999999997</v>
      </c>
      <c r="O35" s="14"/>
    </row>
    <row r="36" spans="1:15" x14ac:dyDescent="0.25">
      <c r="A36" s="20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6"/>
      <c r="L36" s="16"/>
      <c r="M36" s="16"/>
      <c r="N36" s="21">
        <f t="shared" si="3"/>
        <v>0</v>
      </c>
      <c r="O36" s="14"/>
    </row>
    <row r="37" spans="1:15" x14ac:dyDescent="0.25">
      <c r="A37" s="19" t="s">
        <v>91</v>
      </c>
      <c r="B37" s="17">
        <f>+B38+B39+B40+B41+B42+B44+B46</f>
        <v>0</v>
      </c>
      <c r="C37" s="17">
        <f>+C38+C39+C40+C41+C42+C44+C46</f>
        <v>6889302.9100000001</v>
      </c>
      <c r="D37" s="17">
        <f>+D38+D39+D40+D41+D42+D44+D46+D43</f>
        <v>12806353.76</v>
      </c>
      <c r="E37" s="17">
        <f>+E38+E39+E40+E41+E42+E44+E46+E43</f>
        <v>8547186.4900000002</v>
      </c>
      <c r="F37" s="17">
        <f>+F38+F39+F40+F41+F42+F44+F46+F43</f>
        <v>4589878.29</v>
      </c>
      <c r="G37" s="17">
        <f>+G38+G39+G40+G41+G42+G44+G46+G43</f>
        <v>0</v>
      </c>
      <c r="H37" s="17">
        <f>+H38+H39+H40+H41+H42+H44+H46+H43</f>
        <v>0</v>
      </c>
      <c r="I37" s="17">
        <f t="shared" ref="I37:M37" si="4">+I38+I39+I40+I41+I42+I44+I46+I43</f>
        <v>0</v>
      </c>
      <c r="J37" s="17">
        <f t="shared" si="4"/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3"/>
        <v>32832721.450000003</v>
      </c>
      <c r="O37" s="14"/>
    </row>
    <row r="38" spans="1:15" x14ac:dyDescent="0.25">
      <c r="A38" s="20" t="s">
        <v>14</v>
      </c>
      <c r="B38" s="16">
        <v>0</v>
      </c>
      <c r="C38" s="16">
        <v>395950</v>
      </c>
      <c r="D38" s="16">
        <v>1018795.74</v>
      </c>
      <c r="E38" s="16">
        <v>707572.21</v>
      </c>
      <c r="F38" s="16">
        <v>445589.08</v>
      </c>
      <c r="G38" s="16"/>
      <c r="H38" s="16"/>
      <c r="I38" s="16"/>
      <c r="J38" s="16"/>
      <c r="K38" s="16"/>
      <c r="L38" s="16"/>
      <c r="M38" s="16"/>
      <c r="N38" s="21">
        <f t="shared" si="3"/>
        <v>2567907.0300000003</v>
      </c>
      <c r="O38" s="14"/>
    </row>
    <row r="39" spans="1:15" x14ac:dyDescent="0.25">
      <c r="A39" s="20" t="s">
        <v>15</v>
      </c>
      <c r="B39" s="16">
        <v>0</v>
      </c>
      <c r="C39" s="16">
        <v>33020</v>
      </c>
      <c r="D39" s="16">
        <v>339250</v>
      </c>
      <c r="E39" s="16">
        <v>0</v>
      </c>
      <c r="F39" s="16">
        <v>0</v>
      </c>
      <c r="G39" s="16"/>
      <c r="H39" s="16"/>
      <c r="I39" s="16"/>
      <c r="J39" s="16"/>
      <c r="K39" s="16"/>
      <c r="L39" s="16"/>
      <c r="M39" s="16"/>
      <c r="N39" s="21">
        <f t="shared" si="3"/>
        <v>372270</v>
      </c>
      <c r="O39" s="14"/>
    </row>
    <row r="40" spans="1:15" x14ac:dyDescent="0.25">
      <c r="A40" s="20" t="s">
        <v>16</v>
      </c>
      <c r="B40" s="16">
        <v>0</v>
      </c>
      <c r="C40" s="16">
        <v>277413.28000000003</v>
      </c>
      <c r="D40" s="16">
        <v>142032.97</v>
      </c>
      <c r="E40" s="16">
        <v>690564.02</v>
      </c>
      <c r="F40" s="16">
        <v>0</v>
      </c>
      <c r="G40" s="16"/>
      <c r="H40" s="16"/>
      <c r="I40" s="16"/>
      <c r="J40" s="16"/>
      <c r="K40" s="16"/>
      <c r="L40" s="16"/>
      <c r="M40" s="16"/>
      <c r="N40" s="21">
        <f t="shared" si="3"/>
        <v>1110010.27</v>
      </c>
      <c r="O40" s="23"/>
    </row>
    <row r="41" spans="1:15" x14ac:dyDescent="0.25">
      <c r="A41" s="20" t="s">
        <v>17</v>
      </c>
      <c r="B41" s="16">
        <v>0</v>
      </c>
      <c r="C41" s="16">
        <v>1221750</v>
      </c>
      <c r="D41" s="16">
        <v>2159864</v>
      </c>
      <c r="E41" s="16">
        <v>2346798</v>
      </c>
      <c r="F41" s="16">
        <v>746339</v>
      </c>
      <c r="G41" s="16"/>
      <c r="H41" s="16"/>
      <c r="I41" s="16"/>
      <c r="J41" s="16"/>
      <c r="K41" s="16"/>
      <c r="L41" s="16"/>
      <c r="M41" s="16"/>
      <c r="N41" s="21">
        <f t="shared" si="3"/>
        <v>6474751</v>
      </c>
      <c r="O41" s="14"/>
    </row>
    <row r="42" spans="1:15" x14ac:dyDescent="0.25">
      <c r="A42" s="20" t="s">
        <v>18</v>
      </c>
      <c r="B42" s="16">
        <v>0</v>
      </c>
      <c r="C42" s="16">
        <v>41536</v>
      </c>
      <c r="D42" s="16">
        <v>183628.65</v>
      </c>
      <c r="E42" s="16">
        <v>369900.5</v>
      </c>
      <c r="F42" s="16">
        <v>378790.62</v>
      </c>
      <c r="G42" s="16"/>
      <c r="H42" s="16"/>
      <c r="I42" s="16"/>
      <c r="J42" s="16"/>
      <c r="K42" s="16"/>
      <c r="L42" s="16"/>
      <c r="M42" s="16"/>
      <c r="N42" s="21">
        <f t="shared" si="3"/>
        <v>973855.77</v>
      </c>
      <c r="O42" s="14"/>
    </row>
    <row r="43" spans="1:15" x14ac:dyDescent="0.25">
      <c r="A43" s="20" t="s">
        <v>19</v>
      </c>
      <c r="B43" s="16">
        <v>0</v>
      </c>
      <c r="C43" s="16">
        <v>0</v>
      </c>
      <c r="D43" s="16">
        <v>7310.01</v>
      </c>
      <c r="E43" s="16">
        <v>80181</v>
      </c>
      <c r="F43" s="16">
        <v>0</v>
      </c>
      <c r="G43" s="16"/>
      <c r="H43" s="16"/>
      <c r="I43" s="16"/>
      <c r="J43" s="16"/>
      <c r="K43" s="16"/>
      <c r="L43" s="16"/>
      <c r="M43" s="16"/>
      <c r="N43" s="21">
        <f t="shared" si="3"/>
        <v>87491.01</v>
      </c>
      <c r="O43" s="14"/>
    </row>
    <row r="44" spans="1:15" x14ac:dyDescent="0.25">
      <c r="A44" s="20" t="s">
        <v>20</v>
      </c>
      <c r="B44" s="16">
        <v>0</v>
      </c>
      <c r="C44" s="16">
        <v>1029231.5</v>
      </c>
      <c r="D44" s="16">
        <v>2521189.5</v>
      </c>
      <c r="E44" s="16">
        <v>277707.36</v>
      </c>
      <c r="F44" s="16">
        <v>2473824.98</v>
      </c>
      <c r="G44" s="16"/>
      <c r="H44" s="16"/>
      <c r="I44" s="16"/>
      <c r="J44" s="16"/>
      <c r="K44" s="16"/>
      <c r="L44" s="16"/>
      <c r="M44" s="16"/>
      <c r="N44" s="21">
        <f t="shared" si="3"/>
        <v>6301953.3399999999</v>
      </c>
      <c r="O44" s="14"/>
    </row>
    <row r="45" spans="1:15" x14ac:dyDescent="0.25">
      <c r="A45" s="20" t="s">
        <v>35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/>
      <c r="H45" s="16"/>
      <c r="I45" s="16"/>
      <c r="J45" s="16"/>
      <c r="K45" s="16"/>
      <c r="L45" s="16"/>
      <c r="M45" s="16"/>
      <c r="N45" s="21">
        <f t="shared" si="3"/>
        <v>0</v>
      </c>
      <c r="O45" s="14"/>
    </row>
    <row r="46" spans="1:15" x14ac:dyDescent="0.25">
      <c r="A46" s="20" t="s">
        <v>21</v>
      </c>
      <c r="B46" s="16">
        <v>0</v>
      </c>
      <c r="C46" s="16">
        <v>3890402.13</v>
      </c>
      <c r="D46" s="16">
        <v>6434282.8899999997</v>
      </c>
      <c r="E46" s="16">
        <v>4074463.4</v>
      </c>
      <c r="F46" s="16">
        <v>545334.61</v>
      </c>
      <c r="G46" s="16"/>
      <c r="H46" s="16"/>
      <c r="I46" s="16"/>
      <c r="J46" s="16"/>
      <c r="K46" s="16"/>
      <c r="L46" s="16"/>
      <c r="M46" s="16"/>
      <c r="N46" s="21">
        <f t="shared" si="3"/>
        <v>14944483.029999999</v>
      </c>
      <c r="O46" s="14"/>
    </row>
    <row r="47" spans="1:15" x14ac:dyDescent="0.25">
      <c r="A47" s="19" t="s">
        <v>22</v>
      </c>
      <c r="B47" s="17">
        <f>+B48+B49+B50+B51+B52+B54</f>
        <v>0</v>
      </c>
      <c r="C47" s="17">
        <f t="shared" ref="C47:N47" si="5">+C48+C49+C50+C51+C52+C54</f>
        <v>0</v>
      </c>
      <c r="D47" s="17">
        <f t="shared" si="5"/>
        <v>0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17">
        <f t="shared" si="5"/>
        <v>0</v>
      </c>
      <c r="K47" s="17">
        <f t="shared" si="5"/>
        <v>0</v>
      </c>
      <c r="L47" s="17">
        <f t="shared" si="5"/>
        <v>0</v>
      </c>
      <c r="M47" s="17">
        <f t="shared" si="5"/>
        <v>0</v>
      </c>
      <c r="N47" s="17">
        <f t="shared" si="5"/>
        <v>0</v>
      </c>
      <c r="O47" s="14"/>
    </row>
    <row r="48" spans="1:15" x14ac:dyDescent="0.25">
      <c r="A48" s="20" t="s">
        <v>23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/>
      <c r="H48" s="16"/>
      <c r="I48" s="16"/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/>
      <c r="H49" s="16"/>
      <c r="I49" s="16"/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/>
      <c r="H50" s="16"/>
      <c r="I50" s="16"/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/>
      <c r="H51" s="16"/>
      <c r="I51" s="16"/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39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/>
      <c r="H52" s="16"/>
      <c r="I52" s="16"/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/>
      <c r="H53" s="16"/>
      <c r="I53" s="16"/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20" t="s">
        <v>40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/>
      <c r="H54" s="16"/>
      <c r="I54" s="16"/>
      <c r="J54" s="16"/>
      <c r="K54" s="16"/>
      <c r="L54" s="16"/>
      <c r="M54" s="16"/>
      <c r="N54" s="21">
        <f t="shared" si="3"/>
        <v>0</v>
      </c>
      <c r="O54" s="14"/>
    </row>
    <row r="55" spans="1:15" x14ac:dyDescent="0.25">
      <c r="A55" s="19" t="s">
        <v>41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</row>
    <row r="56" spans="1:15" x14ac:dyDescent="0.25">
      <c r="A56" s="20" t="s">
        <v>42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  <c r="O56" s="14"/>
    </row>
    <row r="57" spans="1:15" x14ac:dyDescent="0.25">
      <c r="A57" s="20" t="s">
        <v>43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</row>
    <row r="58" spans="1:15" x14ac:dyDescent="0.25">
      <c r="A58" s="20" t="s">
        <v>44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  <c r="O58" s="14"/>
    </row>
    <row r="59" spans="1:15" x14ac:dyDescent="0.25">
      <c r="A59" s="20" t="s">
        <v>45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20" t="s">
        <v>48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5" x14ac:dyDescent="0.25">
      <c r="A63" s="19" t="s">
        <v>25</v>
      </c>
      <c r="B63" s="17">
        <f t="shared" ref="B63:L63" si="6">+B64+B65+B66+B67+B68+B69+B71+B72</f>
        <v>0</v>
      </c>
      <c r="C63" s="17">
        <f t="shared" si="6"/>
        <v>132027</v>
      </c>
      <c r="D63" s="17">
        <f t="shared" si="6"/>
        <v>0</v>
      </c>
      <c r="E63" s="17">
        <f t="shared" si="6"/>
        <v>0</v>
      </c>
      <c r="F63" s="17">
        <f t="shared" si="6"/>
        <v>466133</v>
      </c>
      <c r="G63" s="17">
        <f t="shared" si="6"/>
        <v>0</v>
      </c>
      <c r="H63" s="17">
        <f t="shared" si="6"/>
        <v>0</v>
      </c>
      <c r="I63" s="17">
        <f t="shared" si="6"/>
        <v>0</v>
      </c>
      <c r="J63" s="17">
        <f t="shared" si="6"/>
        <v>0</v>
      </c>
      <c r="K63" s="17">
        <f t="shared" si="6"/>
        <v>0</v>
      </c>
      <c r="L63" s="17">
        <f t="shared" si="6"/>
        <v>0</v>
      </c>
      <c r="M63" s="17">
        <f>+M64+M65+M66+M67+M68+M69+M71+M72</f>
        <v>0</v>
      </c>
      <c r="N63" s="17">
        <f t="shared" ref="N63:N75" si="7">+B63+C63+D63+E63+F63+G63+H63+I63+J63+K63+L63+M63</f>
        <v>598160</v>
      </c>
      <c r="O63" s="14"/>
    </row>
    <row r="64" spans="1:15" x14ac:dyDescent="0.25">
      <c r="A64" s="20" t="s">
        <v>26</v>
      </c>
      <c r="B64" s="16">
        <v>0</v>
      </c>
      <c r="C64" s="16">
        <v>30252</v>
      </c>
      <c r="D64" s="16">
        <v>0</v>
      </c>
      <c r="E64" s="16">
        <v>0</v>
      </c>
      <c r="F64" s="16">
        <v>64133</v>
      </c>
      <c r="G64" s="16"/>
      <c r="H64" s="16"/>
      <c r="I64" s="16"/>
      <c r="J64" s="16"/>
      <c r="K64" s="16"/>
      <c r="L64" s="16"/>
      <c r="M64" s="16"/>
      <c r="N64" s="21">
        <f t="shared" si="7"/>
        <v>94385</v>
      </c>
    </row>
    <row r="65" spans="1:14" x14ac:dyDescent="0.25">
      <c r="A65" s="20" t="s">
        <v>27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/>
      <c r="H65" s="16"/>
      <c r="I65" s="16"/>
      <c r="J65" s="16"/>
      <c r="K65" s="16"/>
      <c r="L65" s="16"/>
      <c r="M65" s="16"/>
      <c r="N65" s="21">
        <f t="shared" si="7"/>
        <v>0</v>
      </c>
    </row>
    <row r="66" spans="1:14" x14ac:dyDescent="0.25">
      <c r="A66" s="20" t="s">
        <v>28</v>
      </c>
      <c r="B66" s="16">
        <v>0</v>
      </c>
      <c r="C66" s="16">
        <v>101775</v>
      </c>
      <c r="D66" s="16">
        <v>0</v>
      </c>
      <c r="E66" s="16">
        <v>0</v>
      </c>
      <c r="F66" s="16">
        <v>402000</v>
      </c>
      <c r="G66" s="16"/>
      <c r="H66" s="16"/>
      <c r="I66" s="16"/>
      <c r="J66" s="16"/>
      <c r="K66" s="16"/>
      <c r="L66" s="16"/>
      <c r="M66" s="16"/>
      <c r="N66" s="21">
        <f t="shared" si="7"/>
        <v>503775</v>
      </c>
    </row>
    <row r="67" spans="1:14" x14ac:dyDescent="0.25">
      <c r="A67" s="20" t="s">
        <v>29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/>
      <c r="H67" s="16"/>
      <c r="I67" s="16"/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30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/>
      <c r="H68" s="16"/>
      <c r="I68" s="16"/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/>
      <c r="H69" s="16"/>
      <c r="I69" s="16"/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/>
      <c r="H70" s="16"/>
      <c r="I70" s="16"/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31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/>
      <c r="H71" s="16"/>
      <c r="I71" s="16"/>
      <c r="J71" s="16"/>
      <c r="K71" s="16"/>
      <c r="L71" s="16"/>
      <c r="M71" s="16"/>
      <c r="N71" s="21">
        <f t="shared" si="7"/>
        <v>0</v>
      </c>
    </row>
    <row r="72" spans="1:14" x14ac:dyDescent="0.25">
      <c r="A72" s="20" t="s">
        <v>51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/>
      <c r="H72" s="16"/>
      <c r="I72" s="16"/>
      <c r="J72" s="16"/>
      <c r="K72" s="16"/>
      <c r="L72" s="16"/>
      <c r="M72" s="16"/>
      <c r="N72" s="21">
        <f t="shared" si="7"/>
        <v>0</v>
      </c>
    </row>
    <row r="73" spans="1:14" x14ac:dyDescent="0.25">
      <c r="A73" s="19" t="s">
        <v>52</v>
      </c>
      <c r="B73" s="17">
        <f t="shared" ref="B73:M73" si="8">+B74+B75+B76+B77+B78+B79+B81+B82</f>
        <v>0</v>
      </c>
      <c r="C73" s="17">
        <f t="shared" si="8"/>
        <v>0</v>
      </c>
      <c r="D73" s="17">
        <f t="shared" si="8"/>
        <v>0</v>
      </c>
      <c r="E73" s="17">
        <f t="shared" si="8"/>
        <v>0</v>
      </c>
      <c r="F73" s="17">
        <f t="shared" si="8"/>
        <v>0</v>
      </c>
      <c r="G73" s="17">
        <f t="shared" si="8"/>
        <v>0</v>
      </c>
      <c r="H73" s="17">
        <f t="shared" si="8"/>
        <v>0</v>
      </c>
      <c r="I73" s="17">
        <f t="shared" si="8"/>
        <v>0</v>
      </c>
      <c r="J73" s="17">
        <f t="shared" si="8"/>
        <v>0</v>
      </c>
      <c r="K73" s="17">
        <f t="shared" si="8"/>
        <v>0</v>
      </c>
      <c r="L73" s="17">
        <f t="shared" si="8"/>
        <v>0</v>
      </c>
      <c r="M73" s="17">
        <f t="shared" si="8"/>
        <v>0</v>
      </c>
      <c r="N73" s="17">
        <f t="shared" si="7"/>
        <v>0</v>
      </c>
    </row>
    <row r="74" spans="1:14" x14ac:dyDescent="0.25">
      <c r="A74" s="20" t="s">
        <v>53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/>
      <c r="H74" s="16"/>
      <c r="I74" s="16"/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/>
      <c r="H75" s="16"/>
      <c r="I75" s="16"/>
      <c r="J75" s="16"/>
      <c r="K75" s="16"/>
      <c r="L75" s="16"/>
      <c r="M75" s="16"/>
      <c r="N75" s="21">
        <f t="shared" si="7"/>
        <v>0</v>
      </c>
    </row>
    <row r="76" spans="1:14" x14ac:dyDescent="0.25">
      <c r="A76" s="20" t="s">
        <v>55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ht="30" x14ac:dyDescent="0.25">
      <c r="A77" s="20" t="s">
        <v>56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19" t="s">
        <v>57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20" t="s">
        <v>59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19" t="s">
        <v>60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0" t="s">
        <v>63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1"/>
    </row>
    <row r="85" spans="1:16" x14ac:dyDescent="0.25">
      <c r="A85" s="26" t="s">
        <v>32</v>
      </c>
      <c r="B85" s="27">
        <f t="shared" ref="B85:J85" si="9">+B17+B27+B37+B63+B73</f>
        <v>21158971.490000002</v>
      </c>
      <c r="C85" s="27">
        <f t="shared" si="9"/>
        <v>38387034.259999998</v>
      </c>
      <c r="D85" s="27">
        <f>+D17+D27+D37+D63+D73</f>
        <v>36764963.219999999</v>
      </c>
      <c r="E85" s="27">
        <f t="shared" si="9"/>
        <v>32245550.019999996</v>
      </c>
      <c r="F85" s="27">
        <f t="shared" si="9"/>
        <v>28671085.129999999</v>
      </c>
      <c r="G85" s="27">
        <f t="shared" si="9"/>
        <v>0</v>
      </c>
      <c r="H85" s="27">
        <f t="shared" si="9"/>
        <v>0</v>
      </c>
      <c r="I85" s="27">
        <f t="shared" si="9"/>
        <v>0</v>
      </c>
      <c r="J85" s="27">
        <f t="shared" si="9"/>
        <v>0</v>
      </c>
      <c r="K85" s="27">
        <f>+K17+K27+K37+K63+K73</f>
        <v>0</v>
      </c>
      <c r="L85" s="27">
        <f>+L17+L27+L37+L63+L73</f>
        <v>0</v>
      </c>
      <c r="M85" s="27">
        <f>+M17+M27+M37+M63+M73</f>
        <v>0</v>
      </c>
      <c r="N85" s="25">
        <f>+N17+N27+N37+N63+N73</f>
        <v>157227604.12</v>
      </c>
    </row>
    <row r="86" spans="1:16" x14ac:dyDescent="0.25">
      <c r="A86" s="1" t="s">
        <v>64</v>
      </c>
      <c r="B86" s="14"/>
      <c r="C86" s="14"/>
      <c r="D86" s="14"/>
      <c r="E86" s="14"/>
      <c r="K86" s="14"/>
      <c r="M86" s="14"/>
      <c r="N86" s="15"/>
      <c r="P86" s="13"/>
    </row>
    <row r="87" spans="1:16" x14ac:dyDescent="0.25">
      <c r="A87" s="2" t="s">
        <v>65</v>
      </c>
      <c r="B87" s="14"/>
    </row>
    <row r="88" spans="1:16" x14ac:dyDescent="0.25">
      <c r="A88" s="4" t="s">
        <v>66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4" t="s">
        <v>67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6" x14ac:dyDescent="0.25">
      <c r="A90" s="2" t="s">
        <v>68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</row>
    <row r="91" spans="1:16" x14ac:dyDescent="0.25">
      <c r="A91" s="4" t="s">
        <v>69</v>
      </c>
      <c r="B91" s="14"/>
      <c r="C91" s="14"/>
      <c r="D91" s="14"/>
      <c r="E91" s="39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4" t="s">
        <v>70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6" x14ac:dyDescent="0.25">
      <c r="A93" s="2" t="s">
        <v>71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14"/>
    </row>
    <row r="94" spans="1:16" x14ac:dyDescent="0.25">
      <c r="A94" s="4" t="s">
        <v>72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6" x14ac:dyDescent="0.25">
      <c r="A95" s="6" t="s">
        <v>73</v>
      </c>
      <c r="B95" s="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"/>
    </row>
    <row r="96" spans="1:16" ht="15.75" x14ac:dyDescent="0.25">
      <c r="A96" s="7" t="s">
        <v>74</v>
      </c>
      <c r="B96" s="37">
        <f t="shared" ref="B96:F96" si="10">+B73+B63+B37+B27+B17</f>
        <v>21158971.490000002</v>
      </c>
      <c r="C96" s="37">
        <f t="shared" si="10"/>
        <v>38387034.259999998</v>
      </c>
      <c r="D96" s="37">
        <f t="shared" si="10"/>
        <v>36764963.219999999</v>
      </c>
      <c r="E96" s="37">
        <f t="shared" si="10"/>
        <v>32245550.02</v>
      </c>
      <c r="F96" s="37">
        <f t="shared" si="10"/>
        <v>28671085.129999999</v>
      </c>
      <c r="G96" s="37">
        <f>+G73+G63+G37+G27+G17</f>
        <v>0</v>
      </c>
      <c r="H96" s="37">
        <f>+H73+H63+H37+H27+H17</f>
        <v>0</v>
      </c>
      <c r="I96" s="37">
        <f t="shared" ref="I96:L96" si="11">+I73+I63+I37+I27+I17</f>
        <v>0</v>
      </c>
      <c r="J96" s="37">
        <f t="shared" si="11"/>
        <v>0</v>
      </c>
      <c r="K96" s="37">
        <f t="shared" si="11"/>
        <v>0</v>
      </c>
      <c r="L96" s="37">
        <f t="shared" si="11"/>
        <v>0</v>
      </c>
      <c r="M96" s="37">
        <f>+M73+M63+M37+M27+M17</f>
        <v>0</v>
      </c>
      <c r="N96" s="37">
        <f>+N37+N27+N17+N63+N73</f>
        <v>157227604.12</v>
      </c>
    </row>
    <row r="97" spans="1:14" x14ac:dyDescent="0.25">
      <c r="A97" t="s">
        <v>89</v>
      </c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t="s">
        <v>84</v>
      </c>
      <c r="G98" s="15"/>
      <c r="H98" s="15"/>
      <c r="I98" s="15"/>
      <c r="J98" s="15"/>
      <c r="K98" s="15"/>
      <c r="L98" s="15"/>
      <c r="M98" s="15"/>
    </row>
    <row r="99" spans="1:14" x14ac:dyDescent="0.25">
      <c r="A99" t="s">
        <v>85</v>
      </c>
    </row>
    <row r="100" spans="1:14" x14ac:dyDescent="0.25">
      <c r="A100" t="s">
        <v>86</v>
      </c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YONALVIS DE LEON</cp:lastModifiedBy>
  <cp:lastPrinted>2020-09-14T16:30:07Z</cp:lastPrinted>
  <dcterms:created xsi:type="dcterms:W3CDTF">2018-04-17T18:57:16Z</dcterms:created>
  <dcterms:modified xsi:type="dcterms:W3CDTF">2021-12-13T16:10:02Z</dcterms:modified>
</cp:coreProperties>
</file>