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" l="1"/>
  <c r="H17" i="4" l="1"/>
  <c r="G17" i="4" l="1"/>
  <c r="N25" i="4" l="1"/>
  <c r="B17" i="4" l="1"/>
  <c r="N49" i="4" l="1"/>
  <c r="N50" i="4"/>
  <c r="N51" i="4"/>
  <c r="N52" i="4"/>
  <c r="N53" i="4"/>
  <c r="N54" i="4"/>
  <c r="N48" i="4"/>
  <c r="C47" i="4"/>
  <c r="D47" i="4"/>
  <c r="E47" i="4"/>
  <c r="F47" i="4"/>
  <c r="G47" i="4"/>
  <c r="H47" i="4"/>
  <c r="I47" i="4"/>
  <c r="J47" i="4"/>
  <c r="K47" i="4"/>
  <c r="L47" i="4"/>
  <c r="M47" i="4"/>
  <c r="B47" i="4"/>
  <c r="N47" i="4" l="1"/>
  <c r="C17" i="4"/>
  <c r="N21" i="4"/>
  <c r="M63" i="4" l="1"/>
  <c r="M17" i="4" l="1"/>
  <c r="N75" i="4" l="1"/>
  <c r="N74" i="4"/>
  <c r="N65" i="4"/>
  <c r="N64" i="4"/>
  <c r="N39" i="4"/>
  <c r="N40" i="4"/>
  <c r="N41" i="4"/>
  <c r="N42" i="4"/>
  <c r="N43" i="4"/>
  <c r="N44" i="4"/>
  <c r="N45" i="4"/>
  <c r="N46" i="4"/>
  <c r="N38" i="4"/>
  <c r="N29" i="4"/>
  <c r="N30" i="4"/>
  <c r="N31" i="4"/>
  <c r="N32" i="4"/>
  <c r="N33" i="4"/>
  <c r="N34" i="4"/>
  <c r="N35" i="4"/>
  <c r="N36" i="4"/>
  <c r="N28" i="4"/>
  <c r="N19" i="4"/>
  <c r="N20" i="4"/>
  <c r="N22" i="4"/>
  <c r="N23" i="4"/>
  <c r="N24" i="4"/>
  <c r="N26" i="4"/>
  <c r="N18" i="4"/>
  <c r="J17" i="4"/>
  <c r="K17" i="4"/>
  <c r="L17" i="4"/>
  <c r="I27" i="4"/>
  <c r="J27" i="4"/>
  <c r="K27" i="4"/>
  <c r="L27" i="4"/>
  <c r="M27" i="4"/>
  <c r="I37" i="4"/>
  <c r="J37" i="4"/>
  <c r="K37" i="4"/>
  <c r="L37" i="4"/>
  <c r="M37" i="4"/>
  <c r="I63" i="4"/>
  <c r="J63" i="4"/>
  <c r="K63" i="4"/>
  <c r="L63" i="4"/>
  <c r="I73" i="4"/>
  <c r="J73" i="4"/>
  <c r="K73" i="4"/>
  <c r="L73" i="4"/>
  <c r="M73" i="4"/>
  <c r="L85" i="4" l="1"/>
  <c r="K85" i="4"/>
  <c r="M96" i="4"/>
  <c r="M85" i="4"/>
  <c r="K96" i="4"/>
  <c r="J96" i="4"/>
  <c r="L96" i="4"/>
  <c r="J85" i="4"/>
  <c r="I96" i="4"/>
  <c r="I85" i="4"/>
  <c r="H73" i="4" l="1"/>
  <c r="H63" i="4"/>
  <c r="H37" i="4"/>
  <c r="H27" i="4"/>
  <c r="H85" i="4" l="1"/>
  <c r="H96" i="4"/>
  <c r="G73" i="4"/>
  <c r="G63" i="4"/>
  <c r="G37" i="4"/>
  <c r="G27" i="4"/>
  <c r="G96" i="4" l="1"/>
  <c r="G85" i="4"/>
  <c r="N66" i="4"/>
  <c r="F73" i="4"/>
  <c r="F37" i="4"/>
  <c r="F27" i="4"/>
  <c r="F17" i="4"/>
  <c r="N67" i="4" l="1"/>
  <c r="E73" i="4"/>
  <c r="N68" i="4" l="1"/>
  <c r="E63" i="4"/>
  <c r="E37" i="4"/>
  <c r="E27" i="4"/>
  <c r="E17" i="4"/>
  <c r="N69" i="4" l="1"/>
  <c r="E85" i="4"/>
  <c r="E96" i="4"/>
  <c r="D37" i="4"/>
  <c r="D73" i="4" l="1"/>
  <c r="D63" i="4"/>
  <c r="D27" i="4"/>
  <c r="D17" i="4"/>
  <c r="D85" i="4" l="1"/>
  <c r="F63" i="4"/>
  <c r="F96" i="4" s="1"/>
  <c r="D96" i="4"/>
  <c r="C73" i="4"/>
  <c r="N70" i="4"/>
  <c r="F85" i="4" l="1"/>
  <c r="N71" i="4"/>
  <c r="C37" i="4"/>
  <c r="C27" i="4"/>
  <c r="N72" i="4" l="1"/>
  <c r="C63" i="4" l="1"/>
  <c r="B63" i="4"/>
  <c r="N63" i="4" s="1"/>
  <c r="B37" i="4"/>
  <c r="N37" i="4" s="1"/>
  <c r="B27" i="4"/>
  <c r="N27" i="4" s="1"/>
  <c r="B73" i="4"/>
  <c r="N73" i="4" s="1"/>
  <c r="N17" i="4"/>
  <c r="N85" i="4" l="1"/>
  <c r="N96" i="4"/>
  <c r="C96" i="4"/>
  <c r="C85" i="4"/>
  <c r="B96" i="4"/>
  <c r="B85" i="4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<sst xmlns="http://schemas.openxmlformats.org/spreadsheetml/2006/main" count="106" uniqueCount="106">
  <si>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</si>
  <si>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</si>
  <si>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</si>
  <si>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</si>
  <si>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</si>
  <si>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</si>
  <si>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</si>
  <si>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</si>
  <si>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</si>
  <si>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</si>
  <si>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</si>
  <si>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</si>
  <si>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</si>
  <si>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</si>
  <si>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</si>
  <si>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</si>
  <si>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</si>
  <si>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</si>
  <si>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</si>
  <si>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</si>
  <si>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</si>
  <si>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</si>
  <si>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</si>
  <si>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</si>
  <si>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</si>
  <si>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</si>
  <si>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</si>
  <si>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</si>
  <si>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</si>
  <si>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</si>
  <si>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</si>
  <si>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</si>
  <si>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</si>
  <si>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</si>
  <si>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</si>
  <si>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</si>
  <si>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</si>
  <si>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</si>
  <si>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</si>
  <si>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</si>
  <si>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</si>
  <si>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</si>
  <si>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</si>
  <si>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</si>
  <si>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</si>
  <si>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</si>
  <si>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</si>
  <si>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</si>
  <si>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</si>
  <si>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</si>
  <si>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</si>
  <si>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</si>
  <si>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</si>
  <si>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</si>
  <si>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</si>
  <si>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</si>
  <si>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</si>
  <si>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</si>
  <si>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</si>
  <si>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</si>
  <si>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</si>
  <si>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</si>
  <si>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</si>
  <si>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</si>
  <si>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</si>
  <si>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</si>
  <si>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</si>
  <si>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</si>
  <si>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</si>
  <si>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</si>
  <si>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</si>
  <si>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</si>
  <si>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</si>
  <si>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</si>
  <si>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</si>
  <si>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</si>
  <si>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</si>
  <si>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</si>
  <si>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</si>
  <si>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</si>
  <si>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</si>
  <si>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</si>
  <si>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</si>
  <si>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</si>
  <si>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</si>
  <si>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</si>
  <si>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</si>
  <si>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</si>
  <si>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</si>
  <si>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</si>
  <si>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</si>
  <si>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</si>
  <si>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</si>
  <si>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</si>
  <si>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</si>
  <si>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</si>
  <si>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</si>
  <si>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</si>
  <si>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</si>
  <si>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</si>
  <si>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</si>
  <si>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</si>
  <si>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</si>
  <si>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</si>
  <si>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</si>
  <si>
    <t>2.1.5- PROPORCION DE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</si>
</sst>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4" fontId="13" fillId="7" borderId="4" xfId="1" applyNumberFormat="1" applyFont="1" applyFill="1" applyBorder="1" applyAlignment="1" applyProtection="1">
      <alignment vertical="top" wrapText="1"/>
    </xf>
    <xf numFmtId="4" fontId="14" fillId="0" borderId="0" xfId="0" applyNumberFormat="1" applyFont="1"/>
    <xf numFmtId="10" fontId="0" fillId="0" borderId="0" xfId="0" applyNumberFormat="1"/>
    <xf numFmtId="0" fontId="0" fillId="0" borderId="5" xfId="0" applyBorder="1" applyAlignment="1">
      <alignment horizontal="left" vertical="center" wrapText="1" indent="2"/>
    </xf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678656</xdr:colOff>
      <xdr:row>2</xdr:row>
      <xdr:rowOff>95250</xdr:rowOff>
    </xdr:from>
    <xdr:to>
      <xdr:col>3</xdr:col>
      <xdr:colOff>700087</xdr:colOff>
      <xdr:row>6</xdr:row>
      <xdr:rowOff>123824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187" y="476250"/>
          <a:ext cx="111680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357187</xdr:colOff>
      <xdr:row>6</xdr:row>
      <xdr:rowOff>35718</xdr:rowOff>
    </xdr:from>
    <xdr:to>
      <xdr:col>9</xdr:col>
      <xdr:colOff>185737</xdr:colOff>
      <xdr:row>11</xdr:row>
      <xdr:rowOff>42860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8968" y="1321593"/>
          <a:ext cx="923925" cy="1031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2019777</xdr:colOff>
      <xdr:row>7</xdr:row>
      <xdr:rowOff>107156</xdr:rowOff>
    </xdr:from>
    <xdr:to>
      <xdr:col>0</xdr:col>
      <xdr:colOff>3174206</xdr:colOff>
      <xdr:row>10</xdr:row>
      <xdr:rowOff>152400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777" y="1631156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09"/>
  <sheetViews>
    <sheetView tabSelected="1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10" width="16.42578125" customWidth="1"/>
    <col min="11" max="13" width="16.42578125" hidden="1" customWidth="1"/>
    <col min="14" max="14" width="18" customWidth="1"/>
    <col min="15" max="15" width="17.5703125" customWidth="1"/>
    <col min="16" max="17" width="15.42578125" customWidth="1"/>
    <col min="18" max="18" width="23.5703125" customWidth="1"/>
    <col min="19" max="20" width="13.7109375" bestFit="1" customWidth="1"/>
  </cols>
  <sheetData>
    <row r="4" spans="1:26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</row>
    <row r="5" spans="1:26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</row>
    <row r="6" spans="1:26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</row>
    <row r="7" spans="1:26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</row>
    <row r="8" spans="1:26" x14ac:dyDescent="0.25">
      <c r="A8" s="44" t="s">
        <v>75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32"/>
      <c r="P8" s="32"/>
      <c r="Q8" s="32"/>
      <c r="R8" s="32"/>
      <c r="S8" s="10"/>
      <c r="T8" s="10"/>
      <c r="U8" s="10"/>
      <c r="V8" s="10"/>
      <c r="W8" s="10"/>
      <c r="X8" s="10"/>
      <c r="Y8" s="10"/>
    </row>
    <row r="9" spans="1:26" x14ac:dyDescent="0.25">
      <c r="A9" s="45" t="s">
        <v>76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28"/>
      <c r="P9" s="28"/>
      <c r="Q9" s="28"/>
      <c r="R9" s="28"/>
      <c r="S9" s="10"/>
      <c r="T9" s="10"/>
      <c r="U9" s="10"/>
      <c r="V9" s="10"/>
      <c r="W9" s="10"/>
      <c r="X9" s="10"/>
      <c r="Y9" s="10"/>
    </row>
    <row r="10" spans="1:26" ht="15.75" x14ac:dyDescent="0.25">
      <c r="A10" s="46" t="s">
        <v>77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9"/>
      <c r="P10" s="29"/>
      <c r="Q10" s="29"/>
      <c r="R10" s="29"/>
      <c r="S10" s="11"/>
      <c r="T10" s="11"/>
      <c r="U10" s="11"/>
      <c r="V10" s="11"/>
      <c r="W10" s="11"/>
      <c r="X10" s="11"/>
    </row>
    <row r="11" spans="1:26" ht="15.75" x14ac:dyDescent="0.25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29"/>
      <c r="P11" s="29"/>
      <c r="Q11" s="29"/>
      <c r="R11" s="29"/>
      <c r="S11" s="11"/>
      <c r="T11" s="11"/>
      <c r="U11" s="11"/>
      <c r="V11" s="11"/>
      <c r="W11" s="11"/>
      <c r="X11" s="11"/>
      <c r="Y11" s="11"/>
    </row>
    <row r="12" spans="1:26" x14ac:dyDescent="0.25">
      <c r="A12" s="48" t="s">
        <v>79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0"/>
      <c r="P12" s="30"/>
      <c r="Q12" s="30"/>
      <c r="R12" s="30"/>
      <c r="S12" s="12"/>
      <c r="T12" s="12"/>
      <c r="U12" s="12"/>
      <c r="V12" s="12"/>
      <c r="W12" s="12"/>
      <c r="X12" s="12"/>
      <c r="Y12" s="12"/>
    </row>
    <row r="13" spans="1:26" x14ac:dyDescent="0.25">
      <c r="A13" s="48" t="s">
        <v>80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0"/>
      <c r="P13" s="30"/>
      <c r="Q13" s="30"/>
      <c r="R13" s="30"/>
      <c r="S13" s="12"/>
      <c r="T13" s="12"/>
      <c r="U13" s="12"/>
      <c r="V13" s="12"/>
      <c r="W13" s="12"/>
      <c r="X13" s="12"/>
      <c r="Y13" s="12"/>
    </row>
    <row r="14" spans="1:26" x14ac:dyDescent="0.25">
      <c r="A14" s="48" t="s">
        <v>103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7"/>
      <c r="P14" s="27"/>
      <c r="Q14" s="27"/>
      <c r="R14" s="27"/>
      <c r="S14" s="8"/>
      <c r="T14" s="8"/>
      <c r="U14" s="8"/>
      <c r="V14" s="8"/>
      <c r="W14" s="8"/>
      <c r="X14" s="8"/>
      <c r="Y14" s="8"/>
    </row>
    <row r="15" spans="1:26" x14ac:dyDescent="0.25">
      <c r="A15" s="43" t="s">
        <v>90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1"/>
      <c r="P15" s="31"/>
      <c r="Q15" s="31"/>
      <c r="R15" s="31"/>
      <c r="S15" s="23"/>
      <c r="T15" s="23"/>
      <c r="U15" s="23"/>
      <c r="V15" s="23"/>
      <c r="W15" s="23"/>
      <c r="X15" s="23"/>
      <c r="Y15" s="23"/>
      <c r="Z15" s="23"/>
    </row>
    <row r="16" spans="1:26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5" t="s">
        <v>88</v>
      </c>
    </row>
    <row r="17" spans="1:16" x14ac:dyDescent="0.25">
      <c r="A17" s="19" t="s">
        <v>1</v>
      </c>
      <c r="B17" s="17">
        <f>+B18+B19+B20+B22+B23+B24+B26</f>
        <v>21158971.490000002</v>
      </c>
      <c r="C17" s="17">
        <f>+C18+C19+C20++C21+C22+C23+C24+C26</f>
        <v>30827416.409999996</v>
      </c>
      <c r="D17" s="17">
        <f t="shared" ref="D17:L17" si="0">+D18+D19+D20+D22+D23+D24+D26</f>
        <v>23182280.34</v>
      </c>
      <c r="E17" s="17">
        <f t="shared" si="0"/>
        <v>23382490.969999999</v>
      </c>
      <c r="F17" s="17">
        <f t="shared" si="0"/>
        <v>22265935.59</v>
      </c>
      <c r="G17" s="17">
        <f>+G18+G19+G20+G22+G23+G24+G26+G21</f>
        <v>27012243.360000003</v>
      </c>
      <c r="H17" s="17">
        <f>+H18+H19+H20+H22+H23+H24+H26+H21</f>
        <v>27678463.600000001</v>
      </c>
      <c r="I17" s="17">
        <f>+I18+I19+I20+I22+I23+I24+I26+I21</f>
        <v>31641180.679999996</v>
      </c>
      <c r="J17" s="17">
        <f t="shared" si="0"/>
        <v>26439902.41</v>
      </c>
      <c r="K17" s="17">
        <f t="shared" si="0"/>
        <v>0</v>
      </c>
      <c r="L17" s="17">
        <f t="shared" si="0"/>
        <v>0</v>
      </c>
      <c r="M17" s="17">
        <f>+M18+M19+M20+M22+M23+M24+M26</f>
        <v>0</v>
      </c>
      <c r="N17" s="17">
        <f>+B17+C17+D17+E17+F17+G17+H17+I17+J17+K17+L17+M17</f>
        <v>233588884.84999999</v>
      </c>
      <c r="O17" s="14"/>
    </row>
    <row r="18" spans="1:16" x14ac:dyDescent="0.25">
      <c r="A18" s="42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>
        <v>19270727.129999999</v>
      </c>
      <c r="G18" s="18">
        <v>22764555.710000001</v>
      </c>
      <c r="H18" s="18">
        <v>22850155.710000001</v>
      </c>
      <c r="I18" s="18">
        <v>27002487.059999999</v>
      </c>
      <c r="J18" s="18">
        <v>22888119.199999999</v>
      </c>
      <c r="K18" s="18"/>
      <c r="L18" s="18"/>
      <c r="M18" s="18"/>
      <c r="N18" s="21">
        <f t="shared" ref="N18:N27" si="1">+B18+C18+D18+E18+F18+G18+H18+I18+J18+K18+L18+M18</f>
        <v>196091552.57999998</v>
      </c>
      <c r="O18" s="14"/>
      <c r="P18" s="14"/>
    </row>
    <row r="19" spans="1:16" x14ac:dyDescent="0.25">
      <c r="A19" s="42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21">
        <f t="shared" si="1"/>
        <v>0</v>
      </c>
      <c r="O19" s="14"/>
    </row>
    <row r="20" spans="1:16" x14ac:dyDescent="0.25">
      <c r="A20" s="42" t="s">
        <v>83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/>
      <c r="L20" s="18"/>
      <c r="M20" s="18"/>
      <c r="N20" s="21">
        <f t="shared" si="1"/>
        <v>0</v>
      </c>
      <c r="O20" s="14"/>
      <c r="P20" s="14"/>
    </row>
    <row r="21" spans="1:16" x14ac:dyDescent="0.25">
      <c r="A21" s="37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>
        <v>0</v>
      </c>
      <c r="G21" s="18">
        <v>739008.05</v>
      </c>
      <c r="H21" s="18">
        <v>1250891.19</v>
      </c>
      <c r="I21" s="18">
        <v>1117841.24</v>
      </c>
      <c r="J21" s="18">
        <v>0</v>
      </c>
      <c r="K21" s="18"/>
      <c r="L21" s="18"/>
      <c r="M21" s="18"/>
      <c r="N21" s="21">
        <f t="shared" si="1"/>
        <v>8211011.9000000004</v>
      </c>
      <c r="O21" s="14"/>
    </row>
    <row r="22" spans="1:16" x14ac:dyDescent="0.25">
      <c r="A22" s="42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>
        <v>31050</v>
      </c>
      <c r="G22" s="16">
        <v>31050</v>
      </c>
      <c r="H22" s="16">
        <v>31050</v>
      </c>
      <c r="I22" s="16">
        <v>42550</v>
      </c>
      <c r="J22" s="16">
        <v>42550</v>
      </c>
      <c r="K22" s="16"/>
      <c r="L22" s="16"/>
      <c r="M22" s="16"/>
      <c r="N22" s="21">
        <f t="shared" si="1"/>
        <v>444220</v>
      </c>
      <c r="O22" s="14"/>
    </row>
    <row r="23" spans="1:16" x14ac:dyDescent="0.25">
      <c r="A23" s="42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/>
      <c r="L23" s="16"/>
      <c r="M23" s="16"/>
      <c r="N23" s="21">
        <f t="shared" si="1"/>
        <v>0</v>
      </c>
    </row>
    <row r="24" spans="1:16" x14ac:dyDescent="0.25">
      <c r="A24" s="42" t="s">
        <v>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/>
      <c r="L24" s="16"/>
      <c r="M24" s="16"/>
      <c r="N24" s="21">
        <f t="shared" si="1"/>
        <v>0</v>
      </c>
    </row>
    <row r="25" spans="1:16" x14ac:dyDescent="0.25">
      <c r="A25" s="42" t="s">
        <v>105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/>
      <c r="L25" s="16"/>
      <c r="M25" s="16"/>
      <c r="N25" s="21">
        <f t="shared" si="1"/>
        <v>0</v>
      </c>
    </row>
    <row r="26" spans="1:16" x14ac:dyDescent="0.25">
      <c r="A26" s="42" t="s">
        <v>4</v>
      </c>
      <c r="B26" s="16">
        <v>2809121.94</v>
      </c>
      <c r="C26" s="16">
        <v>2867321.86</v>
      </c>
      <c r="D26" s="16">
        <v>3082057.8</v>
      </c>
      <c r="E26" s="16">
        <v>3107908.42</v>
      </c>
      <c r="F26" s="16">
        <v>2964158.46</v>
      </c>
      <c r="G26" s="16">
        <v>3477629.6</v>
      </c>
      <c r="H26" s="16">
        <v>3546366.7</v>
      </c>
      <c r="I26" s="16">
        <v>3478302.38</v>
      </c>
      <c r="J26" s="16">
        <v>3509233.21</v>
      </c>
      <c r="K26" s="16"/>
      <c r="L26" s="16"/>
      <c r="M26" s="16"/>
      <c r="N26" s="21">
        <f t="shared" si="1"/>
        <v>28842100.370000001</v>
      </c>
    </row>
    <row r="27" spans="1:16" x14ac:dyDescent="0.25">
      <c r="A27" s="19" t="s">
        <v>5</v>
      </c>
      <c r="B27" s="17">
        <f t="shared" ref="B27:M27" si="2">+B28+B29+B30+B31+B32+B33+B35+B36+B34</f>
        <v>0</v>
      </c>
      <c r="C27" s="17">
        <f t="shared" si="2"/>
        <v>538287.93999999994</v>
      </c>
      <c r="D27" s="17">
        <f t="shared" si="2"/>
        <v>776329.12</v>
      </c>
      <c r="E27" s="17">
        <f t="shared" si="2"/>
        <v>315872.56</v>
      </c>
      <c r="F27" s="17">
        <f t="shared" si="2"/>
        <v>1349138.25</v>
      </c>
      <c r="G27" s="17">
        <f t="shared" si="2"/>
        <v>411498.82999999996</v>
      </c>
      <c r="H27" s="17">
        <f t="shared" si="2"/>
        <v>717823.28</v>
      </c>
      <c r="I27" s="17">
        <f t="shared" si="2"/>
        <v>296956.5</v>
      </c>
      <c r="J27" s="17">
        <f t="shared" si="2"/>
        <v>161802.35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1"/>
        <v>4567708.83</v>
      </c>
    </row>
    <row r="28" spans="1:16" x14ac:dyDescent="0.25">
      <c r="A28" s="20" t="s">
        <v>6</v>
      </c>
      <c r="B28" s="16">
        <v>0</v>
      </c>
      <c r="C28" s="16">
        <v>55904.7</v>
      </c>
      <c r="D28" s="16">
        <v>264874.65999999997</v>
      </c>
      <c r="E28" s="16">
        <v>28274.44</v>
      </c>
      <c r="F28" s="16">
        <v>739768.15</v>
      </c>
      <c r="G28" s="16">
        <v>28161.25</v>
      </c>
      <c r="H28" s="16">
        <v>518658.28</v>
      </c>
      <c r="I28" s="16">
        <v>0</v>
      </c>
      <c r="J28" s="16">
        <v>27952.35</v>
      </c>
      <c r="K28" s="16"/>
      <c r="L28" s="16"/>
      <c r="M28" s="16"/>
      <c r="N28" s="21">
        <f t="shared" ref="N28:N54" si="3">+B28+C28+D28+E28+F28+G28+H28+I28+J28+K28+L28+M28</f>
        <v>1663593.83</v>
      </c>
    </row>
    <row r="29" spans="1:16" x14ac:dyDescent="0.25">
      <c r="A29" s="20" t="s">
        <v>7</v>
      </c>
      <c r="B29" s="16">
        <v>0</v>
      </c>
      <c r="C29" s="16">
        <v>35400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-35400</v>
      </c>
      <c r="K29" s="16"/>
      <c r="L29" s="16"/>
      <c r="M29" s="16"/>
      <c r="N29" s="21">
        <f t="shared" si="3"/>
        <v>0</v>
      </c>
    </row>
    <row r="30" spans="1:16" x14ac:dyDescent="0.25">
      <c r="A30" s="20" t="s">
        <v>8</v>
      </c>
      <c r="B30" s="16">
        <v>0</v>
      </c>
      <c r="C30" s="16">
        <v>41900</v>
      </c>
      <c r="D30" s="16">
        <v>26650</v>
      </c>
      <c r="E30" s="16">
        <v>0</v>
      </c>
      <c r="F30" s="16">
        <v>24000</v>
      </c>
      <c r="G30" s="16">
        <v>0</v>
      </c>
      <c r="H30" s="16">
        <v>33750</v>
      </c>
      <c r="I30" s="16">
        <v>51650</v>
      </c>
      <c r="J30" s="16">
        <v>24250</v>
      </c>
      <c r="K30" s="16"/>
      <c r="L30" s="16"/>
      <c r="M30" s="16"/>
      <c r="N30" s="21">
        <f t="shared" si="3"/>
        <v>202200</v>
      </c>
    </row>
    <row r="31" spans="1:16" x14ac:dyDescent="0.25">
      <c r="A31" s="20" t="s">
        <v>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/>
      <c r="L31" s="16"/>
      <c r="M31" s="16"/>
      <c r="N31" s="21">
        <f t="shared" si="3"/>
        <v>0</v>
      </c>
    </row>
    <row r="32" spans="1:16" x14ac:dyDescent="0.25">
      <c r="A32" s="20" t="s">
        <v>10</v>
      </c>
      <c r="B32" s="16">
        <v>0</v>
      </c>
      <c r="C32" s="16">
        <v>145000</v>
      </c>
      <c r="D32" s="16">
        <v>145000</v>
      </c>
      <c r="E32" s="16">
        <v>145000</v>
      </c>
      <c r="F32" s="16">
        <v>145000</v>
      </c>
      <c r="G32" s="16">
        <v>235000</v>
      </c>
      <c r="H32" s="16">
        <v>0</v>
      </c>
      <c r="I32" s="16">
        <v>0</v>
      </c>
      <c r="J32" s="16">
        <v>145000</v>
      </c>
      <c r="K32" s="16"/>
      <c r="L32" s="16"/>
      <c r="M32" s="16"/>
      <c r="N32" s="21">
        <f t="shared" si="3"/>
        <v>960000</v>
      </c>
    </row>
    <row r="33" spans="1:15" x14ac:dyDescent="0.25">
      <c r="A33" s="20" t="s">
        <v>11</v>
      </c>
      <c r="B33" s="16">
        <v>0</v>
      </c>
      <c r="C33" s="16">
        <v>213083.24</v>
      </c>
      <c r="D33" s="16">
        <v>13114.46</v>
      </c>
      <c r="E33" s="16">
        <v>0</v>
      </c>
      <c r="F33" s="16">
        <v>0</v>
      </c>
      <c r="G33" s="16">
        <v>133337.57999999999</v>
      </c>
      <c r="H33" s="16">
        <v>0</v>
      </c>
      <c r="I33" s="16"/>
      <c r="J33" s="16">
        <v>0</v>
      </c>
      <c r="K33" s="16"/>
      <c r="L33" s="16"/>
      <c r="M33" s="16"/>
      <c r="N33" s="21">
        <f t="shared" si="3"/>
        <v>359535.27999999997</v>
      </c>
    </row>
    <row r="34" spans="1:15" x14ac:dyDescent="0.25">
      <c r="A34" s="20" t="s">
        <v>12</v>
      </c>
      <c r="B34" s="16">
        <v>0</v>
      </c>
      <c r="C34" s="16">
        <v>32000</v>
      </c>
      <c r="D34" s="16">
        <v>0</v>
      </c>
      <c r="E34" s="16">
        <v>106471.4</v>
      </c>
      <c r="F34" s="16">
        <v>565370.1</v>
      </c>
      <c r="G34" s="16">
        <v>0</v>
      </c>
      <c r="H34" s="16">
        <v>12355</v>
      </c>
      <c r="I34" s="16">
        <v>210836.5</v>
      </c>
      <c r="J34" s="16">
        <v>0</v>
      </c>
      <c r="K34" s="16"/>
      <c r="L34" s="16"/>
      <c r="M34" s="16"/>
      <c r="N34" s="21">
        <f t="shared" si="3"/>
        <v>927033</v>
      </c>
    </row>
    <row r="35" spans="1:15" x14ac:dyDescent="0.25">
      <c r="A35" s="20" t="s">
        <v>13</v>
      </c>
      <c r="B35" s="16">
        <v>0</v>
      </c>
      <c r="C35" s="16">
        <v>15000</v>
      </c>
      <c r="D35" s="16">
        <v>326690</v>
      </c>
      <c r="E35" s="16">
        <v>36126.720000000001</v>
      </c>
      <c r="F35" s="16">
        <v>-125000</v>
      </c>
      <c r="G35" s="16">
        <v>15000</v>
      </c>
      <c r="H35" s="16">
        <v>153060</v>
      </c>
      <c r="I35" s="16">
        <v>15000</v>
      </c>
      <c r="J35" s="16">
        <v>0</v>
      </c>
      <c r="K35" s="16"/>
      <c r="L35" s="16"/>
      <c r="M35" s="16"/>
      <c r="N35" s="21">
        <f t="shared" si="3"/>
        <v>435876.72</v>
      </c>
    </row>
    <row r="36" spans="1:15" x14ac:dyDescent="0.25">
      <c r="A36" s="20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19470</v>
      </c>
      <c r="J36" s="16">
        <v>0</v>
      </c>
      <c r="K36" s="16"/>
      <c r="L36" s="16"/>
      <c r="M36" s="16"/>
      <c r="N36" s="21">
        <f t="shared" si="3"/>
        <v>19470</v>
      </c>
    </row>
    <row r="37" spans="1:15" x14ac:dyDescent="0.25">
      <c r="A37" s="19" t="s">
        <v>91</v>
      </c>
      <c r="B37" s="17">
        <f>+B38+B39+B40+B41+B42+B44+B46</f>
        <v>0</v>
      </c>
      <c r="C37" s="17">
        <f>+C38+C39+C40+C41+C42+C44+C46</f>
        <v>6889302.9100000001</v>
      </c>
      <c r="D37" s="17">
        <f>+D38+D39+D40+D41+D42+D44+D46+D43</f>
        <v>12806353.76</v>
      </c>
      <c r="E37" s="17">
        <f>+E38+E39+E40+E41+E42+E44+E46+E43</f>
        <v>8547186.4900000002</v>
      </c>
      <c r="F37" s="17">
        <f>+F38+F39+F40+F41+F42+F44+F46+F43</f>
        <v>4589878.29</v>
      </c>
      <c r="G37" s="17">
        <f>+G38+G39+G40+G41+G42+G44+G46+G43</f>
        <v>4887749.88</v>
      </c>
      <c r="H37" s="17">
        <f>+H38+H39+H40+H41+H42+H44+H46+H43</f>
        <v>15461456.91</v>
      </c>
      <c r="I37" s="17">
        <f t="shared" ref="I37:M37" si="4">+I38+I39+I40+I41+I42+I44+I46+I43</f>
        <v>17406525.380000003</v>
      </c>
      <c r="J37" s="17">
        <f t="shared" si="4"/>
        <v>4052813.36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3"/>
        <v>74641266.980000004</v>
      </c>
      <c r="O37" s="14"/>
    </row>
    <row r="38" spans="1:15" x14ac:dyDescent="0.25">
      <c r="A38" s="20" t="s">
        <v>14</v>
      </c>
      <c r="B38" s="16">
        <v>0</v>
      </c>
      <c r="C38" s="16">
        <v>395950</v>
      </c>
      <c r="D38" s="16">
        <v>1018795.74</v>
      </c>
      <c r="E38" s="16">
        <v>707572.21</v>
      </c>
      <c r="F38" s="16">
        <v>445589.08</v>
      </c>
      <c r="G38" s="16">
        <v>496748.92</v>
      </c>
      <c r="H38" s="16">
        <v>879003.38</v>
      </c>
      <c r="I38" s="16">
        <v>772078.41</v>
      </c>
      <c r="J38" s="16">
        <v>386771.3</v>
      </c>
      <c r="K38" s="16"/>
      <c r="L38" s="16"/>
      <c r="M38" s="16"/>
      <c r="N38" s="21">
        <f t="shared" si="3"/>
        <v>5102509.04</v>
      </c>
    </row>
    <row r="39" spans="1:15" x14ac:dyDescent="0.25">
      <c r="A39" s="20" t="s">
        <v>15</v>
      </c>
      <c r="B39" s="16">
        <v>0</v>
      </c>
      <c r="C39" s="16">
        <v>33020</v>
      </c>
      <c r="D39" s="16">
        <v>339250</v>
      </c>
      <c r="E39" s="16">
        <v>0</v>
      </c>
      <c r="F39" s="16">
        <v>0</v>
      </c>
      <c r="G39" s="16">
        <v>0</v>
      </c>
      <c r="H39" s="16">
        <v>179385.53</v>
      </c>
      <c r="I39" s="16">
        <v>0</v>
      </c>
      <c r="J39" s="16">
        <v>0</v>
      </c>
      <c r="K39" s="16"/>
      <c r="L39" s="16"/>
      <c r="M39" s="16"/>
      <c r="N39" s="21">
        <f t="shared" si="3"/>
        <v>551655.53</v>
      </c>
    </row>
    <row r="40" spans="1:15" x14ac:dyDescent="0.25">
      <c r="A40" s="20" t="s">
        <v>16</v>
      </c>
      <c r="B40" s="16">
        <v>0</v>
      </c>
      <c r="C40" s="16">
        <v>277413.28000000003</v>
      </c>
      <c r="D40" s="16">
        <v>142032.97</v>
      </c>
      <c r="E40" s="16">
        <v>690564.02</v>
      </c>
      <c r="F40" s="16">
        <v>0</v>
      </c>
      <c r="G40" s="16">
        <v>170029.74</v>
      </c>
      <c r="H40" s="16">
        <v>745577.1</v>
      </c>
      <c r="I40" s="16">
        <v>375923.3</v>
      </c>
      <c r="J40" s="16">
        <v>109415.5</v>
      </c>
      <c r="K40" s="16"/>
      <c r="L40" s="16"/>
      <c r="M40" s="16"/>
      <c r="N40" s="21">
        <f t="shared" si="3"/>
        <v>2510955.9099999997</v>
      </c>
    </row>
    <row r="41" spans="1:15" x14ac:dyDescent="0.25">
      <c r="A41" s="20" t="s">
        <v>17</v>
      </c>
      <c r="B41" s="16">
        <v>0</v>
      </c>
      <c r="C41" s="16">
        <v>1221750</v>
      </c>
      <c r="D41" s="16">
        <v>2159864</v>
      </c>
      <c r="E41" s="16">
        <v>2346798</v>
      </c>
      <c r="F41" s="16">
        <v>746339</v>
      </c>
      <c r="G41" s="16">
        <v>1252748.8999999999</v>
      </c>
      <c r="H41" s="16">
        <v>4574305.5999999996</v>
      </c>
      <c r="I41" s="16">
        <v>3199604.26</v>
      </c>
      <c r="J41" s="16">
        <v>1816860.74</v>
      </c>
      <c r="K41" s="16"/>
      <c r="L41" s="16"/>
      <c r="M41" s="16"/>
      <c r="N41" s="21">
        <f t="shared" si="3"/>
        <v>17318270.5</v>
      </c>
    </row>
    <row r="42" spans="1:15" x14ac:dyDescent="0.25">
      <c r="A42" s="20" t="s">
        <v>18</v>
      </c>
      <c r="B42" s="16">
        <v>0</v>
      </c>
      <c r="C42" s="16">
        <v>41536</v>
      </c>
      <c r="D42" s="16">
        <v>183628.65</v>
      </c>
      <c r="E42" s="16">
        <v>369900.5</v>
      </c>
      <c r="F42" s="16">
        <v>378790.62</v>
      </c>
      <c r="G42" s="16">
        <v>189406.47</v>
      </c>
      <c r="H42" s="16">
        <v>349049.9</v>
      </c>
      <c r="I42" s="16">
        <v>1020313.58</v>
      </c>
      <c r="J42" s="16">
        <v>244083</v>
      </c>
      <c r="K42" s="16"/>
      <c r="L42" s="16"/>
      <c r="M42" s="16"/>
      <c r="N42" s="21">
        <f t="shared" si="3"/>
        <v>2776708.72</v>
      </c>
    </row>
    <row r="43" spans="1:15" x14ac:dyDescent="0.25">
      <c r="A43" s="20" t="s">
        <v>19</v>
      </c>
      <c r="B43" s="16">
        <v>0</v>
      </c>
      <c r="C43" s="16">
        <v>0</v>
      </c>
      <c r="D43" s="16">
        <v>7310.01</v>
      </c>
      <c r="E43" s="16">
        <v>80181</v>
      </c>
      <c r="F43" s="16">
        <v>0</v>
      </c>
      <c r="G43" s="16">
        <v>0</v>
      </c>
      <c r="H43" s="16">
        <v>0</v>
      </c>
      <c r="I43" s="16">
        <v>196638.07</v>
      </c>
      <c r="J43" s="16">
        <v>59999.46</v>
      </c>
      <c r="K43" s="16"/>
      <c r="L43" s="16"/>
      <c r="M43" s="16"/>
      <c r="N43" s="21">
        <f t="shared" si="3"/>
        <v>344128.54000000004</v>
      </c>
    </row>
    <row r="44" spans="1:15" x14ac:dyDescent="0.25">
      <c r="A44" s="20" t="s">
        <v>20</v>
      </c>
      <c r="B44" s="16">
        <v>0</v>
      </c>
      <c r="C44" s="16">
        <v>1029231.5</v>
      </c>
      <c r="D44" s="16">
        <v>2521189.5</v>
      </c>
      <c r="E44" s="16">
        <v>277707.36</v>
      </c>
      <c r="F44" s="16">
        <v>2473824.98</v>
      </c>
      <c r="G44" s="16">
        <v>871633.11</v>
      </c>
      <c r="H44" s="16">
        <v>2481744.63</v>
      </c>
      <c r="I44" s="16">
        <v>4859031.66</v>
      </c>
      <c r="J44" s="16">
        <v>1162591.5</v>
      </c>
      <c r="K44" s="16"/>
      <c r="L44" s="16"/>
      <c r="M44" s="16"/>
      <c r="N44" s="21">
        <f t="shared" si="3"/>
        <v>15676954.24</v>
      </c>
    </row>
    <row r="45" spans="1:15" x14ac:dyDescent="0.25">
      <c r="A45" s="20" t="s">
        <v>35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/>
      <c r="L45" s="16"/>
      <c r="M45" s="16"/>
      <c r="N45" s="21">
        <f t="shared" si="3"/>
        <v>0</v>
      </c>
    </row>
    <row r="46" spans="1:15" x14ac:dyDescent="0.25">
      <c r="A46" s="20" t="s">
        <v>21</v>
      </c>
      <c r="B46" s="16">
        <v>0</v>
      </c>
      <c r="C46" s="16">
        <v>3890402.13</v>
      </c>
      <c r="D46" s="16">
        <v>6434282.8899999997</v>
      </c>
      <c r="E46" s="16">
        <v>4074463.4</v>
      </c>
      <c r="F46" s="16">
        <v>545334.61</v>
      </c>
      <c r="G46" s="16">
        <v>1907182.74</v>
      </c>
      <c r="H46" s="16">
        <v>6252390.7699999996</v>
      </c>
      <c r="I46" s="16">
        <v>6982936.0999999996</v>
      </c>
      <c r="J46" s="16">
        <v>273091.86</v>
      </c>
      <c r="K46" s="16"/>
      <c r="L46" s="16"/>
      <c r="M46" s="16"/>
      <c r="N46" s="21">
        <f t="shared" si="3"/>
        <v>30360084.5</v>
      </c>
    </row>
    <row r="47" spans="1:15" x14ac:dyDescent="0.25">
      <c r="A47" s="19" t="s">
        <v>22</v>
      </c>
      <c r="B47" s="17">
        <f>+B48+B49+B50+B51+B52+B54</f>
        <v>0</v>
      </c>
      <c r="C47" s="17">
        <f t="shared" ref="C47:N47" si="5">+C48+C49+C50+C51+C52+C54</f>
        <v>0</v>
      </c>
      <c r="D47" s="17">
        <f t="shared" si="5"/>
        <v>0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17">
        <f t="shared" si="5"/>
        <v>0</v>
      </c>
      <c r="K47" s="17">
        <f t="shared" si="5"/>
        <v>0</v>
      </c>
      <c r="L47" s="17">
        <f t="shared" si="5"/>
        <v>0</v>
      </c>
      <c r="M47" s="17">
        <f t="shared" si="5"/>
        <v>0</v>
      </c>
      <c r="N47" s="17">
        <f t="shared" si="5"/>
        <v>0</v>
      </c>
    </row>
    <row r="48" spans="1:15" x14ac:dyDescent="0.25">
      <c r="A48" s="20" t="s">
        <v>23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/>
      <c r="L48" s="16"/>
      <c r="M48" s="16"/>
      <c r="N48" s="21">
        <f t="shared" si="3"/>
        <v>0</v>
      </c>
    </row>
    <row r="49" spans="1:14" x14ac:dyDescent="0.25">
      <c r="A49" s="20" t="s">
        <v>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/>
      <c r="L49" s="16"/>
      <c r="M49" s="16"/>
      <c r="N49" s="21">
        <f t="shared" si="3"/>
        <v>0</v>
      </c>
    </row>
    <row r="50" spans="1:14" x14ac:dyDescent="0.25">
      <c r="A50" s="20" t="s">
        <v>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/>
      <c r="L50" s="16"/>
      <c r="M50" s="16"/>
      <c r="N50" s="21">
        <f t="shared" si="3"/>
        <v>0</v>
      </c>
    </row>
    <row r="51" spans="1:14" x14ac:dyDescent="0.25">
      <c r="A51" s="20" t="s">
        <v>38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/>
      <c r="L51" s="16"/>
      <c r="M51" s="16"/>
      <c r="N51" s="21">
        <f t="shared" si="3"/>
        <v>0</v>
      </c>
    </row>
    <row r="52" spans="1:14" x14ac:dyDescent="0.25">
      <c r="A52" s="20" t="s">
        <v>39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/>
      <c r="L52" s="16"/>
      <c r="M52" s="16"/>
      <c r="N52" s="21">
        <f t="shared" si="3"/>
        <v>0</v>
      </c>
    </row>
    <row r="53" spans="1:14" x14ac:dyDescent="0.25">
      <c r="A53" s="20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/>
      <c r="L53" s="16"/>
      <c r="M53" s="16"/>
      <c r="N53" s="21">
        <f t="shared" si="3"/>
        <v>0</v>
      </c>
    </row>
    <row r="54" spans="1:14" x14ac:dyDescent="0.25">
      <c r="A54" s="20" t="s">
        <v>40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/>
      <c r="L54" s="16"/>
      <c r="M54" s="16"/>
      <c r="N54" s="21">
        <f t="shared" si="3"/>
        <v>0</v>
      </c>
    </row>
    <row r="55" spans="1:14" x14ac:dyDescent="0.25">
      <c r="A55" s="19" t="s">
        <v>41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</row>
    <row r="56" spans="1:14" x14ac:dyDescent="0.25">
      <c r="A56" s="20" t="s">
        <v>42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</row>
    <row r="57" spans="1:14" x14ac:dyDescent="0.25">
      <c r="A57" s="20" t="s">
        <v>43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</row>
    <row r="58" spans="1:14" x14ac:dyDescent="0.25">
      <c r="A58" s="20" t="s">
        <v>44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</row>
    <row r="59" spans="1:14" x14ac:dyDescent="0.25">
      <c r="A59" s="20" t="s">
        <v>45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4" x14ac:dyDescent="0.25">
      <c r="A60" s="20" t="s">
        <v>46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4" x14ac:dyDescent="0.25">
      <c r="A61" s="20" t="s">
        <v>47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4" x14ac:dyDescent="0.25">
      <c r="A62" s="20" t="s">
        <v>48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4" x14ac:dyDescent="0.25">
      <c r="A63" s="19" t="s">
        <v>25</v>
      </c>
      <c r="B63" s="17">
        <f t="shared" ref="B63:L63" si="6">+B64+B65+B66+B67+B68+B69+B71+B72</f>
        <v>0</v>
      </c>
      <c r="C63" s="17">
        <f t="shared" si="6"/>
        <v>132027</v>
      </c>
      <c r="D63" s="17">
        <f t="shared" si="6"/>
        <v>0</v>
      </c>
      <c r="E63" s="17">
        <f t="shared" si="6"/>
        <v>0</v>
      </c>
      <c r="F63" s="17">
        <f t="shared" si="6"/>
        <v>466133</v>
      </c>
      <c r="G63" s="17">
        <f t="shared" si="6"/>
        <v>471920</v>
      </c>
      <c r="H63" s="17">
        <f t="shared" si="6"/>
        <v>0</v>
      </c>
      <c r="I63" s="17">
        <f t="shared" si="6"/>
        <v>0</v>
      </c>
      <c r="J63" s="17">
        <f t="shared" si="6"/>
        <v>56286</v>
      </c>
      <c r="K63" s="17">
        <f t="shared" si="6"/>
        <v>0</v>
      </c>
      <c r="L63" s="17">
        <f t="shared" si="6"/>
        <v>0</v>
      </c>
      <c r="M63" s="17">
        <f>+M64+M65+M66+M67+M68+M69+M71+M72</f>
        <v>0</v>
      </c>
      <c r="N63" s="17">
        <f t="shared" ref="N63:N75" si="7">+B63+C63+D63+E63+F63+G63+H63+I63+J63+K63+L63+M63</f>
        <v>1126366</v>
      </c>
    </row>
    <row r="64" spans="1:14" x14ac:dyDescent="0.25">
      <c r="A64" s="20" t="s">
        <v>26</v>
      </c>
      <c r="B64" s="16">
        <v>0</v>
      </c>
      <c r="C64" s="16">
        <v>30252</v>
      </c>
      <c r="D64" s="16">
        <v>0</v>
      </c>
      <c r="E64" s="16">
        <v>0</v>
      </c>
      <c r="F64" s="16">
        <v>64133</v>
      </c>
      <c r="G64" s="16">
        <v>0</v>
      </c>
      <c r="H64" s="16">
        <v>0</v>
      </c>
      <c r="I64" s="16">
        <v>0</v>
      </c>
      <c r="J64" s="16">
        <v>0</v>
      </c>
      <c r="K64" s="16"/>
      <c r="L64" s="16"/>
      <c r="M64" s="16"/>
      <c r="N64" s="21">
        <f t="shared" si="7"/>
        <v>94385</v>
      </c>
    </row>
    <row r="65" spans="1:14" x14ac:dyDescent="0.25">
      <c r="A65" s="20" t="s">
        <v>27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/>
      <c r="L65" s="16"/>
      <c r="M65" s="16"/>
      <c r="N65" s="21">
        <f t="shared" si="7"/>
        <v>0</v>
      </c>
    </row>
    <row r="66" spans="1:14" x14ac:dyDescent="0.25">
      <c r="A66" s="20" t="s">
        <v>28</v>
      </c>
      <c r="B66" s="16">
        <v>0</v>
      </c>
      <c r="C66" s="16">
        <v>101775</v>
      </c>
      <c r="D66" s="16">
        <v>0</v>
      </c>
      <c r="E66" s="16">
        <v>0</v>
      </c>
      <c r="F66" s="16">
        <v>402000</v>
      </c>
      <c r="G66" s="16">
        <v>471920</v>
      </c>
      <c r="H66" s="16">
        <v>0</v>
      </c>
      <c r="I66" s="16">
        <v>0</v>
      </c>
      <c r="J66" s="16">
        <v>56286</v>
      </c>
      <c r="K66" s="16"/>
      <c r="L66" s="16"/>
      <c r="M66" s="16"/>
      <c r="N66" s="21">
        <f t="shared" si="7"/>
        <v>1031981</v>
      </c>
    </row>
    <row r="67" spans="1:14" x14ac:dyDescent="0.25">
      <c r="A67" s="20" t="s">
        <v>29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/>
      <c r="L67" s="16"/>
      <c r="M67" s="16"/>
      <c r="N67" s="21">
        <f t="shared" si="7"/>
        <v>0</v>
      </c>
    </row>
    <row r="68" spans="1:14" x14ac:dyDescent="0.25">
      <c r="A68" s="20" t="s">
        <v>30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/>
      <c r="L68" s="16"/>
      <c r="M68" s="16"/>
      <c r="N68" s="21">
        <f t="shared" si="7"/>
        <v>0</v>
      </c>
    </row>
    <row r="69" spans="1:14" x14ac:dyDescent="0.25">
      <c r="A69" s="20" t="s">
        <v>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/>
      <c r="L69" s="16"/>
      <c r="M69" s="16"/>
      <c r="N69" s="21">
        <f t="shared" si="7"/>
        <v>0</v>
      </c>
    </row>
    <row r="70" spans="1:14" x14ac:dyDescent="0.25">
      <c r="A70" s="20" t="s">
        <v>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/>
      <c r="L70" s="16"/>
      <c r="M70" s="16"/>
      <c r="N70" s="21">
        <f t="shared" si="7"/>
        <v>0</v>
      </c>
    </row>
    <row r="71" spans="1:14" x14ac:dyDescent="0.25">
      <c r="A71" s="20" t="s">
        <v>31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/>
      <c r="L71" s="16"/>
      <c r="M71" s="16"/>
      <c r="N71" s="21">
        <f t="shared" si="7"/>
        <v>0</v>
      </c>
    </row>
    <row r="72" spans="1:14" x14ac:dyDescent="0.25">
      <c r="A72" s="20" t="s">
        <v>51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/>
      <c r="L72" s="16"/>
      <c r="M72" s="16"/>
      <c r="N72" s="21">
        <f t="shared" si="7"/>
        <v>0</v>
      </c>
    </row>
    <row r="73" spans="1:14" x14ac:dyDescent="0.25">
      <c r="A73" s="19" t="s">
        <v>52</v>
      </c>
      <c r="B73" s="17">
        <f t="shared" ref="B73:M73" si="8">+B74+B75+B76+B77+B78+B79+B81+B82</f>
        <v>0</v>
      </c>
      <c r="C73" s="17">
        <f t="shared" si="8"/>
        <v>0</v>
      </c>
      <c r="D73" s="17">
        <f t="shared" si="8"/>
        <v>0</v>
      </c>
      <c r="E73" s="17">
        <f t="shared" si="8"/>
        <v>0</v>
      </c>
      <c r="F73" s="17">
        <f t="shared" si="8"/>
        <v>0</v>
      </c>
      <c r="G73" s="17">
        <f t="shared" si="8"/>
        <v>0</v>
      </c>
      <c r="H73" s="17">
        <f t="shared" si="8"/>
        <v>0</v>
      </c>
      <c r="I73" s="17">
        <f t="shared" si="8"/>
        <v>0</v>
      </c>
      <c r="J73" s="17">
        <f t="shared" si="8"/>
        <v>0</v>
      </c>
      <c r="K73" s="17">
        <f t="shared" si="8"/>
        <v>0</v>
      </c>
      <c r="L73" s="17">
        <f t="shared" si="8"/>
        <v>0</v>
      </c>
      <c r="M73" s="17">
        <f t="shared" si="8"/>
        <v>0</v>
      </c>
      <c r="N73" s="17">
        <f t="shared" si="7"/>
        <v>0</v>
      </c>
    </row>
    <row r="74" spans="1:14" x14ac:dyDescent="0.25">
      <c r="A74" s="20" t="s">
        <v>53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/>
      <c r="L74" s="16"/>
      <c r="M74" s="16"/>
      <c r="N74" s="21">
        <f t="shared" si="7"/>
        <v>0</v>
      </c>
    </row>
    <row r="75" spans="1:14" x14ac:dyDescent="0.25">
      <c r="A75" s="20" t="s">
        <v>54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/>
      <c r="L75" s="16"/>
      <c r="M75" s="16"/>
      <c r="N75" s="21">
        <f t="shared" si="7"/>
        <v>0</v>
      </c>
    </row>
    <row r="76" spans="1:14" x14ac:dyDescent="0.25">
      <c r="A76" s="20" t="s">
        <v>55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ht="30" x14ac:dyDescent="0.25">
      <c r="A77" s="20" t="s">
        <v>56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19" t="s">
        <v>57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20" t="s">
        <v>59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5" x14ac:dyDescent="0.25">
      <c r="A81" s="19" t="s">
        <v>60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5" x14ac:dyDescent="0.25">
      <c r="A82" s="20" t="s">
        <v>61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5" x14ac:dyDescent="0.25">
      <c r="A83" s="20" t="s">
        <v>62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5" x14ac:dyDescent="0.25">
      <c r="A84" s="20" t="s">
        <v>63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1"/>
    </row>
    <row r="85" spans="1:15" x14ac:dyDescent="0.25">
      <c r="A85" s="25" t="s">
        <v>32</v>
      </c>
      <c r="B85" s="26">
        <f t="shared" ref="B85:J85" si="9">+B17+B27+B37+B63+B73</f>
        <v>21158971.490000002</v>
      </c>
      <c r="C85" s="26">
        <f t="shared" si="9"/>
        <v>38387034.259999998</v>
      </c>
      <c r="D85" s="26">
        <f>+D17+D27+D37+D63+D73</f>
        <v>36764963.219999999</v>
      </c>
      <c r="E85" s="26">
        <f t="shared" si="9"/>
        <v>32245550.019999996</v>
      </c>
      <c r="F85" s="26">
        <f t="shared" si="9"/>
        <v>28671085.129999999</v>
      </c>
      <c r="G85" s="26">
        <f t="shared" si="9"/>
        <v>32783412.07</v>
      </c>
      <c r="H85" s="26">
        <f t="shared" si="9"/>
        <v>43857743.790000007</v>
      </c>
      <c r="I85" s="26">
        <f t="shared" si="9"/>
        <v>49344662.560000002</v>
      </c>
      <c r="J85" s="26">
        <f t="shared" si="9"/>
        <v>30710804.120000001</v>
      </c>
      <c r="K85" s="26">
        <f>+K17+K27+K37+K63+K73</f>
        <v>0</v>
      </c>
      <c r="L85" s="26">
        <f>+L17+L27+L37+L63+L73</f>
        <v>0</v>
      </c>
      <c r="M85" s="26">
        <f>+M17+M27+M37+M63+M73</f>
        <v>0</v>
      </c>
      <c r="N85" s="24">
        <f>+N17+N27+N37+N63+N73</f>
        <v>313924226.66000003</v>
      </c>
    </row>
    <row r="86" spans="1:15" x14ac:dyDescent="0.25">
      <c r="A86" s="1" t="s">
        <v>64</v>
      </c>
      <c r="B86" s="14"/>
      <c r="C86" s="14"/>
      <c r="D86" s="14"/>
      <c r="E86" s="14"/>
      <c r="G86" s="14"/>
      <c r="K86" s="14"/>
      <c r="M86" s="14"/>
      <c r="N86" s="15"/>
      <c r="O86" s="13"/>
    </row>
    <row r="87" spans="1:15" x14ac:dyDescent="0.25">
      <c r="A87" s="2" t="s">
        <v>65</v>
      </c>
      <c r="B87" s="14"/>
      <c r="N87" s="14"/>
    </row>
    <row r="88" spans="1:15" x14ac:dyDescent="0.25">
      <c r="A88" s="4" t="s">
        <v>66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5" x14ac:dyDescent="0.25">
      <c r="A89" s="4" t="s">
        <v>67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5" x14ac:dyDescent="0.25">
      <c r="A90" s="2" t="s">
        <v>68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14"/>
    </row>
    <row r="91" spans="1:15" x14ac:dyDescent="0.25">
      <c r="A91" s="4" t="s">
        <v>69</v>
      </c>
      <c r="B91" s="14"/>
      <c r="C91" s="14"/>
      <c r="D91" s="14"/>
      <c r="E91" s="38"/>
      <c r="F91" s="14"/>
      <c r="G91" s="14"/>
      <c r="H91" s="14"/>
      <c r="I91" s="14"/>
      <c r="J91" s="14"/>
      <c r="K91" s="14"/>
      <c r="L91" s="14"/>
      <c r="M91" s="14"/>
      <c r="N91" s="14"/>
    </row>
    <row r="92" spans="1:15" x14ac:dyDescent="0.25">
      <c r="A92" s="4" t="s">
        <v>70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5" x14ac:dyDescent="0.25">
      <c r="A93" s="2" t="s">
        <v>71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14"/>
    </row>
    <row r="94" spans="1:15" x14ac:dyDescent="0.25">
      <c r="A94" s="4" t="s">
        <v>72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5" x14ac:dyDescent="0.25">
      <c r="A95" s="6" t="s">
        <v>73</v>
      </c>
      <c r="B95" s="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"/>
    </row>
    <row r="96" spans="1:15" ht="15.75" x14ac:dyDescent="0.25">
      <c r="A96" s="7" t="s">
        <v>74</v>
      </c>
      <c r="B96" s="36">
        <f t="shared" ref="B96:F96" si="10">+B73+B63+B37+B27+B17</f>
        <v>21158971.490000002</v>
      </c>
      <c r="C96" s="36">
        <f t="shared" si="10"/>
        <v>38387034.259999998</v>
      </c>
      <c r="D96" s="36">
        <f t="shared" si="10"/>
        <v>36764963.219999999</v>
      </c>
      <c r="E96" s="36">
        <f t="shared" si="10"/>
        <v>32245550.02</v>
      </c>
      <c r="F96" s="36">
        <f t="shared" si="10"/>
        <v>28671085.129999999</v>
      </c>
      <c r="G96" s="36">
        <f>+G73+G63+G37+G27+G17</f>
        <v>32783412.070000004</v>
      </c>
      <c r="H96" s="36">
        <f>+H73+H63+H37+H27+H17</f>
        <v>43857743.789999999</v>
      </c>
      <c r="I96" s="36">
        <f t="shared" ref="I96:L96" si="11">+I73+I63+I37+I27+I17</f>
        <v>49344662.560000002</v>
      </c>
      <c r="J96" s="36">
        <f t="shared" si="11"/>
        <v>30710804.120000001</v>
      </c>
      <c r="K96" s="36">
        <f t="shared" si="11"/>
        <v>0</v>
      </c>
      <c r="L96" s="36">
        <f t="shared" si="11"/>
        <v>0</v>
      </c>
      <c r="M96" s="36">
        <f>+M73+M63+M37+M27+M17</f>
        <v>0</v>
      </c>
      <c r="N96" s="36">
        <f>+N37+N27+N17+N63+N73</f>
        <v>313924226.65999997</v>
      </c>
    </row>
    <row r="97" spans="1:14" x14ac:dyDescent="0.25">
      <c r="A97" t="s">
        <v>89</v>
      </c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t="s">
        <v>84</v>
      </c>
      <c r="G98" s="15"/>
      <c r="H98" s="15"/>
      <c r="I98" s="15"/>
      <c r="J98" s="15"/>
      <c r="K98" s="15"/>
      <c r="L98" s="15"/>
      <c r="M98" s="15"/>
    </row>
    <row r="99" spans="1:14" x14ac:dyDescent="0.25">
      <c r="A99" t="s">
        <v>85</v>
      </c>
    </row>
    <row r="100" spans="1:14" x14ac:dyDescent="0.25">
      <c r="A100" t="s">
        <v>86</v>
      </c>
    </row>
    <row r="102" spans="1:14" ht="15.75" x14ac:dyDescent="0.25">
      <c r="B102" s="40"/>
    </row>
    <row r="104" spans="1:14" x14ac:dyDescent="0.25">
      <c r="B104" s="38"/>
    </row>
    <row r="105" spans="1:14" x14ac:dyDescent="0.25">
      <c r="B105" s="38"/>
      <c r="C105" s="38"/>
    </row>
    <row r="106" spans="1:14" x14ac:dyDescent="0.25">
      <c r="B106" s="39"/>
    </row>
    <row r="107" spans="1:14" x14ac:dyDescent="0.25">
      <c r="B107" s="38"/>
    </row>
    <row r="108" spans="1:14" x14ac:dyDescent="0.25">
      <c r="B108" s="38"/>
      <c r="C108" s="41"/>
    </row>
    <row r="109" spans="1:14" x14ac:dyDescent="0.25">
      <c r="C109" s="38"/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YONALVIS DE LEON</cp:lastModifiedBy>
  <cp:lastPrinted>2021-10-06T14:46:31Z</cp:lastPrinted>
  <dcterms:created xsi:type="dcterms:W3CDTF">2018-04-17T18:57:16Z</dcterms:created>
  <dcterms:modified xsi:type="dcterms:W3CDTF">2021-10-06T14:46:42Z</dcterms:modified>
</cp:coreProperties>
</file>